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I046317/Library/CloudStorage/OneDrive-SAPSE/AAA Personal/Obec/Finance/Rozpocet/2026/"/>
    </mc:Choice>
  </mc:AlternateContent>
  <xr:revisionPtr revIDLastSave="0" documentId="13_ncr:1_{C8AD8954-179A-654C-8060-4E90D2E02609}" xr6:coauthVersionLast="47" xr6:coauthVersionMax="47" xr10:uidLastSave="{00000000-0000-0000-0000-000000000000}"/>
  <bookViews>
    <workbookView xWindow="0" yWindow="680" windowWidth="29400" windowHeight="18440" tabRatio="500" activeTab="1" xr2:uid="{00000000-000D-0000-FFFF-FFFF00000000}"/>
  </bookViews>
  <sheets>
    <sheet name="Příjmy" sheetId="1" r:id="rId1"/>
    <sheet name="Výdaje" sheetId="2" r:id="rId2"/>
    <sheet name="Souhrn a srovnani 2025-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B54" i="2" l="1"/>
  <c r="D54" i="2"/>
  <c r="BC36" i="2"/>
  <c r="C29" i="3"/>
  <c r="R54" i="2"/>
  <c r="E46" i="3"/>
  <c r="E45" i="3"/>
  <c r="E43" i="3"/>
  <c r="E42" i="3"/>
  <c r="E41" i="3"/>
  <c r="E39" i="3"/>
  <c r="E38" i="3"/>
  <c r="E35" i="3"/>
  <c r="E40" i="3"/>
  <c r="E34" i="3"/>
  <c r="E33" i="3"/>
  <c r="BC50" i="2" l="1"/>
  <c r="K50" i="3" s="1"/>
  <c r="G54" i="2"/>
  <c r="C21" i="3"/>
  <c r="C22" i="3"/>
  <c r="C23" i="3"/>
  <c r="C24" i="3"/>
  <c r="C25" i="3"/>
  <c r="C26" i="3"/>
  <c r="C27" i="3"/>
  <c r="C28" i="3"/>
  <c r="C20" i="3"/>
  <c r="C19" i="3"/>
  <c r="C17" i="3"/>
  <c r="C18" i="3"/>
  <c r="C16" i="3"/>
  <c r="C13" i="3"/>
  <c r="C14" i="3"/>
  <c r="C15" i="3"/>
  <c r="C12" i="3"/>
  <c r="C11" i="3"/>
  <c r="C5" i="3"/>
  <c r="C6" i="3"/>
  <c r="C7" i="3"/>
  <c r="C8" i="3"/>
  <c r="C9" i="3"/>
  <c r="C10" i="3"/>
  <c r="C4" i="3"/>
  <c r="L54" i="3"/>
  <c r="F44" i="3"/>
  <c r="F43" i="3"/>
  <c r="F34" i="3"/>
  <c r="D30" i="3"/>
  <c r="BC5" i="2"/>
  <c r="K5" i="3" s="1"/>
  <c r="BC6" i="2"/>
  <c r="K6" i="3" s="1"/>
  <c r="BC7" i="2"/>
  <c r="K7" i="3" s="1"/>
  <c r="BC8" i="2"/>
  <c r="K8" i="3" s="1"/>
  <c r="BC9" i="2"/>
  <c r="K9" i="3" s="1"/>
  <c r="BC10" i="2"/>
  <c r="K10" i="3" s="1"/>
  <c r="BC11" i="2"/>
  <c r="K11" i="3" s="1"/>
  <c r="BC12" i="2"/>
  <c r="K12" i="3" s="1"/>
  <c r="BC13" i="2"/>
  <c r="K13" i="3" s="1"/>
  <c r="BC14" i="2"/>
  <c r="K14" i="3" s="1"/>
  <c r="BC15" i="2"/>
  <c r="K15" i="3" s="1"/>
  <c r="BC16" i="2"/>
  <c r="K16" i="3" s="1"/>
  <c r="BC17" i="2"/>
  <c r="K17" i="3" s="1"/>
  <c r="BC18" i="2"/>
  <c r="K18" i="3" s="1"/>
  <c r="BC19" i="2"/>
  <c r="K19" i="3" s="1"/>
  <c r="BC20" i="2"/>
  <c r="K20" i="3" s="1"/>
  <c r="BC21" i="2"/>
  <c r="K21" i="3" s="1"/>
  <c r="BC22" i="2"/>
  <c r="K22" i="3" s="1"/>
  <c r="BC23" i="2"/>
  <c r="K23" i="3" s="1"/>
  <c r="BC24" i="2"/>
  <c r="K24" i="3" s="1"/>
  <c r="BC25" i="2"/>
  <c r="K25" i="3" s="1"/>
  <c r="BC26" i="2"/>
  <c r="K26" i="3" s="1"/>
  <c r="BC27" i="2"/>
  <c r="K27" i="3" s="1"/>
  <c r="BC28" i="2"/>
  <c r="K28" i="3" s="1"/>
  <c r="BC29" i="2"/>
  <c r="K29" i="3" s="1"/>
  <c r="BC30" i="2"/>
  <c r="K30" i="3" s="1"/>
  <c r="BC31" i="2"/>
  <c r="K31" i="3" s="1"/>
  <c r="BC32" i="2"/>
  <c r="K32" i="3" s="1"/>
  <c r="BC33" i="2"/>
  <c r="K33" i="3" s="1"/>
  <c r="BC34" i="2"/>
  <c r="K34" i="3" s="1"/>
  <c r="BC35" i="2"/>
  <c r="K35" i="3" s="1"/>
  <c r="K36" i="3"/>
  <c r="BC37" i="2"/>
  <c r="K37" i="3" s="1"/>
  <c r="BC38" i="2"/>
  <c r="K38" i="3" s="1"/>
  <c r="BC39" i="2"/>
  <c r="K39" i="3" s="1"/>
  <c r="BC40" i="2"/>
  <c r="K40" i="3" s="1"/>
  <c r="BC42" i="2"/>
  <c r="BC41" i="2"/>
  <c r="K41" i="3" s="1"/>
  <c r="BC43" i="2"/>
  <c r="K43" i="3" s="1"/>
  <c r="BC44" i="2"/>
  <c r="K44" i="3" s="1"/>
  <c r="BC45" i="2"/>
  <c r="BC46" i="2"/>
  <c r="K46" i="3" s="1"/>
  <c r="BC47" i="2"/>
  <c r="K47" i="3" s="1"/>
  <c r="BC48" i="2"/>
  <c r="K48" i="3" s="1"/>
  <c r="BC49" i="2"/>
  <c r="K49" i="3" s="1"/>
  <c r="BC51" i="2"/>
  <c r="K51" i="3" s="1"/>
  <c r="BC52" i="2"/>
  <c r="K52" i="3" s="1"/>
  <c r="BC53" i="2"/>
  <c r="K53" i="3" s="1"/>
  <c r="BC4" i="2"/>
  <c r="K4" i="3" s="1"/>
  <c r="K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Q54" i="2"/>
  <c r="P54" i="2"/>
  <c r="O54" i="2"/>
  <c r="N54" i="2"/>
  <c r="M54" i="2"/>
  <c r="L54" i="2"/>
  <c r="J54" i="2"/>
  <c r="I54" i="2"/>
  <c r="H54" i="2"/>
  <c r="F54" i="2"/>
  <c r="E54" i="2"/>
  <c r="C54" i="2"/>
  <c r="U45" i="1"/>
  <c r="E47" i="3" s="1"/>
  <c r="T45" i="1"/>
  <c r="S45" i="1"/>
  <c r="R45" i="1"/>
  <c r="E44" i="3" s="1"/>
  <c r="Q45" i="1"/>
  <c r="P45" i="1"/>
  <c r="O45" i="1"/>
  <c r="N45" i="1"/>
  <c r="M45" i="1"/>
  <c r="L45" i="1"/>
  <c r="E37" i="3" s="1"/>
  <c r="K45" i="1"/>
  <c r="E36" i="3" s="1"/>
  <c r="J45" i="1"/>
  <c r="I45" i="1"/>
  <c r="H45" i="1"/>
  <c r="V44" i="1"/>
  <c r="V43" i="1"/>
  <c r="V42" i="1"/>
  <c r="V41" i="1"/>
  <c r="V40" i="1"/>
  <c r="V39" i="1"/>
  <c r="V38" i="1"/>
  <c r="V37" i="1"/>
  <c r="V36" i="1"/>
  <c r="D37" i="1"/>
  <c r="V35" i="1"/>
  <c r="V34" i="1"/>
  <c r="V33" i="1"/>
  <c r="V32" i="1"/>
  <c r="V31" i="1"/>
  <c r="V30" i="1"/>
  <c r="V29" i="1"/>
  <c r="V28" i="1"/>
  <c r="V27" i="1"/>
  <c r="V26" i="1"/>
  <c r="V25" i="1"/>
  <c r="V24" i="1"/>
  <c r="D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K45" i="3" l="1"/>
  <c r="BC54" i="2"/>
  <c r="K42" i="3"/>
  <c r="K54" i="3" s="1"/>
  <c r="E48" i="3"/>
  <c r="C30" i="3"/>
  <c r="E53" i="3" s="1"/>
  <c r="F48" i="3"/>
  <c r="F53" i="3" s="1"/>
  <c r="F56" i="3" s="1"/>
  <c r="E30" i="3"/>
  <c r="M54" i="3"/>
  <c r="G48" i="3"/>
  <c r="D25" i="1"/>
  <c r="V45" i="1"/>
  <c r="D26" i="1"/>
  <c r="D27" i="1" l="1"/>
  <c r="D39" i="1" s="1"/>
  <c r="E56" i="3"/>
  <c r="G53" i="3"/>
  <c r="D40" i="1"/>
  <c r="B48" i="1" s="1"/>
  <c r="G5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  <author>Nespor, Robert</author>
  </authors>
  <commentList>
    <comment ref="U13" authorId="0" shapeId="0" xr:uid="{00000000-0006-0000-0000-000010000000}">
      <text>
        <r>
          <rPr>
            <sz val="10"/>
            <color rgb="FF000000"/>
            <rFont val="Arial"/>
            <family val="2"/>
            <charset val="238"/>
          </rPr>
          <t xml:space="preserve"> pripojky za vodu</t>
        </r>
      </text>
    </comment>
    <comment ref="U14" authorId="0" shapeId="0" xr:uid="{00000000-0006-0000-0000-000011000000}">
      <text>
        <r>
          <rPr>
            <sz val="10"/>
            <color rgb="FF000000"/>
            <rFont val="Arial"/>
            <family val="2"/>
            <charset val="238"/>
          </rPr>
          <t xml:space="preserve">prispevky na kanalizaci </t>
        </r>
      </text>
    </comment>
    <comment ref="H22" authorId="0" shapeId="0" xr:uid="{00000000-0006-0000-0000-000003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prijem ze vstupneho</t>
        </r>
      </text>
    </comment>
    <comment ref="L22" authorId="0" shapeId="0" xr:uid="{00000000-0006-0000-0000-00000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prispevek od sponzoru na festival za reklamu
</t>
        </r>
      </text>
    </comment>
    <comment ref="O22" authorId="0" shapeId="0" xr:uid="{00000000-0006-0000-0000-00000E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sponzorske dary</t>
        </r>
      </text>
    </comment>
    <comment ref="L26" authorId="0" shapeId="0" xr:uid="{00000000-0006-0000-0000-00000A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    najem bytu</t>
        </r>
      </text>
    </comment>
    <comment ref="L28" authorId="0" shapeId="0" xr:uid="{00000000-0006-0000-0000-00000B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platba za čidlo - nájem</t>
        </r>
      </text>
    </comment>
    <comment ref="J31" authorId="0" shapeId="0" xr:uid="{00000000-0006-0000-0000-00000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věcná břemena</t>
        </r>
      </text>
    </comment>
    <comment ref="K31" authorId="0" shapeId="0" xr:uid="{00000000-0006-0000-0000-000008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pozemky - Vodafone apod.
</t>
        </r>
      </text>
    </comment>
    <comment ref="L31" authorId="0" shapeId="0" xr:uid="{00000000-0006-0000-0000-00000C000000}">
      <text>
        <r>
          <rPr>
            <sz val="10"/>
            <color rgb="FF000000"/>
            <rFont val="Arial"/>
            <family val="2"/>
            <charset val="238"/>
          </rPr>
          <t>wifcom = 1200 najem anténa</t>
        </r>
      </text>
    </comment>
    <comment ref="H33" authorId="0" shapeId="0" xr:uid="{00000000-0006-0000-0000-000004000000}">
      <text>
        <r>
          <rPr>
            <sz val="10"/>
            <color rgb="FF000000"/>
            <rFont val="Arial"/>
            <family val="2"/>
            <charset val="238"/>
          </rPr>
          <t>odvoz zeleně, pronájem techniky</t>
        </r>
      </text>
    </comment>
    <comment ref="C35" authorId="0" shapeId="0" xr:uid="{00000000-0006-0000-0000-00000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0"/>
            <color rgb="FF000000"/>
            <rFont val="Arial"/>
            <family val="2"/>
            <charset val="238"/>
          </rPr>
          <t xml:space="preserve"> klubovna 1400</t>
        </r>
      </text>
    </comment>
    <comment ref="H35" authorId="0" shapeId="0" xr:uid="{00000000-0006-0000-0000-000005000000}">
      <text>
        <r>
          <rPr>
            <sz val="10"/>
            <color rgb="FF000000"/>
            <rFont val="Arial"/>
            <family val="2"/>
            <charset val="238"/>
          </rPr>
          <t>inzeraty v Rozhledech</t>
        </r>
      </text>
    </comment>
    <comment ref="I35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>domovní čísla...</t>
        </r>
      </text>
    </comment>
    <comment ref="L35" authorId="0" shapeId="0" xr:uid="{00000000-0006-0000-0000-00000D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pronájem zasedačky</t>
        </r>
      </text>
    </comment>
    <comment ref="R36" authorId="0" shapeId="0" xr:uid="{00000000-0006-0000-0000-00000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úroky z termín.
</t>
        </r>
        <r>
          <rPr>
            <sz val="9"/>
            <color rgb="FF000000"/>
            <rFont val="Tahoma"/>
            <family val="2"/>
            <charset val="238"/>
          </rPr>
          <t xml:space="preserve"> vkladů</t>
        </r>
      </text>
    </comment>
    <comment ref="D42" authorId="0" shapeId="0" xr:uid="{00000000-0006-0000-0000-000002000000}">
      <text>
        <r>
          <rPr>
            <sz val="10"/>
            <color rgb="FF000000"/>
            <rFont val="Arial"/>
            <family val="2"/>
            <charset val="238"/>
          </rPr>
          <t xml:space="preserve">dorovnání schodku z přebytku minulých let </t>
        </r>
      </text>
    </comment>
    <comment ref="D43" authorId="1" shapeId="0" xr:uid="{7398414A-2839-EC42-8BEF-19B05E07BE41}">
      <text>
        <r>
          <rPr>
            <b/>
            <sz val="10"/>
            <color rgb="FF000000"/>
            <rFont val="Tahoma"/>
            <family val="2"/>
          </rPr>
          <t>úvěr na kanalizaci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Neznámý autor</author>
    <author>Nespor, Robert</author>
  </authors>
  <commentList>
    <comment ref="E6" authorId="0" shapeId="0" xr:uid="{00000000-0006-0000-0100-000003000000}">
      <text>
        <r>
          <rPr>
            <sz val="10"/>
            <color rgb="FF000000"/>
            <rFont val="Arial"/>
            <family val="2"/>
            <charset val="238"/>
          </rPr>
          <t xml:space="preserve">prohrnovani silnic + inzenyrska cinnost </t>
        </r>
      </text>
    </comment>
    <comment ref="O6" authorId="0" shapeId="0" xr:uid="{00000000-0006-0000-0100-000014000000}">
      <text>
        <r>
          <rPr>
            <sz val="10"/>
            <color rgb="FF000000"/>
            <rFont val="Arial"/>
            <family val="2"/>
            <charset val="238"/>
          </rPr>
          <t>nadoby na posyp atd.</t>
        </r>
      </text>
    </comment>
    <comment ref="Q6" authorId="0" shapeId="0" xr:uid="{00000000-0006-0000-0100-00001A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posypovy material
</t>
        </r>
      </text>
    </comment>
    <comment ref="V6" authorId="0" shapeId="0" xr:uid="{00000000-0006-0000-0100-00002A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traktor PHM + maziva</t>
        </r>
      </text>
    </comment>
    <comment ref="AC6" authorId="0" shapeId="0" xr:uid="{00000000-0006-0000-0100-000038000000}">
      <text>
        <r>
          <rPr>
            <sz val="10"/>
            <color rgb="FF000000"/>
            <rFont val="Arial"/>
            <family val="2"/>
            <charset val="238"/>
          </rPr>
          <t>ruzne drobne prace…..</t>
        </r>
      </text>
    </comment>
    <comment ref="AD6" authorId="0" shapeId="0" xr:uid="{00000000-0006-0000-0100-000048000000}">
      <text>
        <r>
          <rPr>
            <sz val="10"/>
            <color rgb="FF000000"/>
            <rFont val="Arial"/>
            <family val="2"/>
            <charset val="238"/>
          </rPr>
          <t xml:space="preserve">cesta do osady Javornik, cesta za tunelem, most pres reku
</t>
        </r>
      </text>
    </comment>
    <comment ref="AT6" authorId="0" shapeId="0" xr:uid="{00000000-0006-0000-0100-00005E000000}">
      <text>
        <r>
          <rPr>
            <sz val="10"/>
            <color rgb="FF000000"/>
            <rFont val="Arial"/>
            <family val="2"/>
            <charset val="238"/>
          </rPr>
          <t xml:space="preserve">poplatky, povolení,…
</t>
        </r>
      </text>
    </comment>
    <comment ref="AY6" authorId="0" shapeId="0" xr:uid="{00000000-0006-0000-0100-000063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1"/>
          </rPr>
          <t>projekt na stavbu komunikaci</t>
        </r>
      </text>
    </comment>
    <comment ref="AC7" authorId="0" shapeId="0" xr:uid="{00000000-0006-0000-0100-000039000000}">
      <text>
        <r>
          <rPr>
            <sz val="10"/>
            <color rgb="FF000000"/>
            <rFont val="Arial"/>
            <family val="2"/>
            <charset val="238"/>
          </rPr>
          <t>chodníky, opravy schodů apod.</t>
        </r>
      </text>
    </comment>
    <comment ref="AD7" authorId="0" shapeId="0" xr:uid="{00000000-0006-0000-0100-000049000000}">
      <text>
        <r>
          <rPr>
            <sz val="10"/>
            <color rgb="FF000000"/>
            <rFont val="Arial"/>
            <family val="2"/>
            <charset val="238"/>
          </rPr>
          <t>jen čistě údržba</t>
        </r>
      </text>
    </comment>
    <comment ref="AO10" authorId="0" shapeId="0" xr:uid="{00000000-0006-0000-0100-00005A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poplatek kraji za dopr. obslužnost dle smlouvy</t>
        </r>
      </text>
    </comment>
    <comment ref="Q11" authorId="0" shapeId="0" xr:uid="{00000000-0006-0000-0100-00001B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vodomery</t>
        </r>
      </text>
    </comment>
    <comment ref="R11" authorId="1" shapeId="0" xr:uid="{1ADFB9D1-4E08-734C-9A8C-DBA4F13EBF09}">
      <text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splatka uroku</t>
        </r>
      </text>
    </comment>
    <comment ref="AC11" authorId="0" shapeId="0" xr:uid="{00000000-0006-0000-0100-00003B000000}">
      <text>
        <r>
          <rPr>
            <sz val="10"/>
            <color rgb="FF000000"/>
            <rFont val="Arial"/>
            <family val="2"/>
            <charset val="238"/>
          </rPr>
          <t>služby ve vztahu k vodovodům (zaměření…)</t>
        </r>
      </text>
    </comment>
    <comment ref="BB11" authorId="1" shapeId="0" xr:uid="{8825170A-3B17-7145-BDD1-C8A1E360337A}">
      <text>
        <r>
          <rPr>
            <sz val="10"/>
            <color rgb="FF000000"/>
            <rFont val="Tahoma"/>
            <family val="2"/>
          </rPr>
          <t xml:space="preserve">příspěvek pro DSO: vodovod Javornik III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C12" authorId="0" shapeId="0" xr:uid="{00000000-0006-0000-0100-00003C000000}">
      <text>
        <r>
          <rPr>
            <sz val="10"/>
            <color rgb="FF000000"/>
            <rFont val="Arial"/>
            <family val="2"/>
            <charset val="238"/>
          </rPr>
          <t xml:space="preserve">služby na ČOV plus projekt na novou 
</t>
        </r>
        <r>
          <rPr>
            <sz val="10"/>
            <color rgb="FF000000"/>
            <rFont val="Arial"/>
            <family val="2"/>
            <charset val="238"/>
          </rPr>
          <t>ČOV</t>
        </r>
      </text>
    </comment>
    <comment ref="AD12" authorId="0" shapeId="0" xr:uid="{00000000-0006-0000-0100-00004A000000}">
      <text>
        <r>
          <rPr>
            <sz val="10"/>
            <color rgb="FF000000"/>
            <rFont val="Arial"/>
            <family val="2"/>
            <charset val="238"/>
          </rPr>
          <t xml:space="preserve">opravy
</t>
        </r>
      </text>
    </comment>
    <comment ref="BB12" authorId="0" shapeId="0" xr:uid="{132959FC-26EB-8444-9AB1-56D845566342}">
      <text>
        <r>
          <rPr>
            <sz val="10"/>
            <color rgb="FF000000"/>
            <rFont val="Arial"/>
            <family val="2"/>
            <charset val="238"/>
          </rPr>
          <t xml:space="preserve">příspěvek pro DSO na kanalizaci a přestavbu ČOV
</t>
        </r>
      </text>
    </comment>
    <comment ref="AN14" authorId="0" shapeId="0" xr:uid="{00000000-0006-0000-0100-000058000000}">
      <text>
        <r>
          <rPr>
            <sz val="10"/>
            <color rgb="FF000000"/>
            <rFont val="Arial"/>
            <family val="2"/>
            <charset val="238"/>
          </rPr>
          <t>platba do Čerčan,Pysely, Nespeky..</t>
        </r>
      </text>
    </comment>
    <comment ref="AN15" authorId="0" shapeId="0" xr:uid="{00000000-0006-0000-0100-00005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platba do Čerčan, pripadna platba na dostavbu skoly</t>
        </r>
      </text>
    </comment>
    <comment ref="Q20" authorId="0" shapeId="0" xr:uid="{00000000-0006-0000-0100-00001C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zeleň - kytky, buksusy….</t>
        </r>
      </text>
    </comment>
    <comment ref="E23" authorId="1" shapeId="0" xr:uid="{DA56DA97-BF35-1E45-A72E-A4421B8EC7FB}">
      <text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odmena za Rozhledy</t>
        </r>
      </text>
    </comment>
    <comment ref="K23" authorId="0" shapeId="0" xr:uid="{E4AD50E1-8446-4F4F-B04C-8DC4EE5A9A19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poplatek OSA</t>
        </r>
      </text>
    </comment>
    <comment ref="Q23" authorId="0" shapeId="0" xr:uid="{00000000-0006-0000-0100-00001D000000}">
      <text>
        <r>
          <rPr>
            <sz val="10"/>
            <rFont val="Arial"/>
            <family val="2"/>
            <charset val="238"/>
          </rPr>
          <t>materiál na akce pro děti apod. krátkodobějšího charakteru</t>
        </r>
      </text>
    </comment>
    <comment ref="AC23" authorId="0" shapeId="0" xr:uid="{00000000-0006-0000-0100-00003E000000}">
      <text>
        <r>
          <rPr>
            <sz val="10"/>
            <color rgb="FF000000"/>
            <rFont val="Arial"/>
            <family val="2"/>
            <charset val="238"/>
          </rPr>
          <t xml:space="preserve">skakaci hrad, kapely na festival, kroužky apod. - služby </t>
        </r>
      </text>
    </comment>
    <comment ref="AF23" authorId="0" shapeId="0" xr:uid="{00000000-0006-0000-0100-00005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pohosteni detsky den, seniori, atd.</t>
        </r>
      </text>
    </comment>
    <comment ref="AI23" authorId="0" shapeId="0" xr:uid="{00000000-0006-0000-0100-000053000000}">
      <text>
        <r>
          <rPr>
            <sz val="10"/>
            <color rgb="FF000000"/>
            <rFont val="Arial"/>
            <family val="2"/>
            <charset val="238"/>
          </rPr>
          <t>vouchery pro seniory, drobné dárky na akce</t>
        </r>
      </text>
    </comment>
    <comment ref="O24" authorId="1" shapeId="0" xr:uid="{D863A585-2432-4246-80B1-5EC2431209F8}">
      <text>
        <r>
          <rPr>
            <sz val="10"/>
            <color rgb="FF000000"/>
            <rFont val="Tahoma"/>
            <family val="2"/>
          </rPr>
          <t>vybaveni klubovny</t>
        </r>
      </text>
    </comment>
    <comment ref="Q24" authorId="0" shapeId="0" xr:uid="{00000000-0006-0000-0100-00001E000000}">
      <text>
        <r>
          <rPr>
            <sz val="10"/>
            <color rgb="FF000000"/>
            <rFont val="Arial"/>
            <family val="2"/>
            <charset val="238"/>
          </rPr>
          <t xml:space="preserve">drobny material
</t>
        </r>
      </text>
    </comment>
    <comment ref="AC24" authorId="0" shapeId="0" xr:uid="{00000000-0006-0000-0100-00003F000000}">
      <text>
        <r>
          <rPr>
            <sz val="10"/>
            <color rgb="FF000000"/>
            <rFont val="Arial"/>
            <family val="2"/>
            <charset val="238"/>
          </rPr>
          <t xml:space="preserve">sluzby nakupovane ke hristi, </t>
        </r>
        <r>
          <rPr>
            <sz val="10"/>
            <color rgb="FF000000"/>
            <rFont val="Arial"/>
            <family val="2"/>
          </rPr>
          <t xml:space="preserve">plus projekty na hřiště </t>
        </r>
      </text>
    </comment>
    <comment ref="AY24" authorId="0" shapeId="0" xr:uid="{00000000-0006-0000-0100-000066000000}">
      <text>
        <r>
          <rPr>
            <sz val="10"/>
            <color rgb="FF000000"/>
            <rFont val="Arial"/>
            <family val="2"/>
            <charset val="238"/>
          </rPr>
          <t>stavebni prace na klubovne</t>
        </r>
      </text>
    </comment>
    <comment ref="Q25" authorId="0" shapeId="0" xr:uid="{00000000-0006-0000-0100-00001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material na opravu hriste</t>
        </r>
      </text>
    </comment>
    <comment ref="AC25" authorId="0" shapeId="0" xr:uid="{00000000-0006-0000-0100-000040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revize detskeho hriste</t>
        </r>
      </text>
    </comment>
    <comment ref="Q28" authorId="0" shapeId="0" xr:uid="{00000000-0006-0000-0100-00002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opravy bytu</t>
        </r>
      </text>
    </comment>
    <comment ref="AD28" authorId="0" shapeId="0" xr:uid="{00000000-0006-0000-0100-00004B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služby k bytu</t>
        </r>
      </text>
    </comment>
    <comment ref="AW28" authorId="0" shapeId="0" xr:uid="{00000000-0006-0000-0100-00006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vratky energie
</t>
        </r>
      </text>
    </comment>
    <comment ref="U30" authorId="0" shapeId="0" xr:uid="{00000000-0006-0000-0100-000028000000}">
      <text>
        <r>
          <rPr>
            <sz val="10"/>
            <color rgb="FF000000"/>
            <rFont val="Arial"/>
            <family val="2"/>
            <charset val="238"/>
          </rPr>
          <t>verejne osvetleni obec elektřina</t>
        </r>
      </text>
    </comment>
    <comment ref="AC30" authorId="0" shapeId="0" xr:uid="{00000000-0006-0000-0100-00004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osazeni sloupu verejne osvetleni apod.</t>
        </r>
      </text>
    </comment>
    <comment ref="AY30" authorId="0" shapeId="0" xr:uid="{00000000-0006-0000-0100-000067000000}">
      <text>
        <r>
          <rPr>
            <sz val="10"/>
            <color rgb="FF000000"/>
            <rFont val="Arial"/>
            <family val="2"/>
            <charset val="238"/>
          </rPr>
          <t>cesta do osady Javornik VO</t>
        </r>
      </text>
    </comment>
    <comment ref="C34" authorId="0" shapeId="0" xr:uid="{00000000-0006-0000-0100-00000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 Honzy J</t>
        </r>
      </text>
    </comment>
    <comment ref="E34" authorId="0" shapeId="0" xr:uid="{00000000-0006-0000-0100-000004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 dohody o provedeni prace - drobne opravy</t>
        </r>
      </text>
    </comment>
    <comment ref="G34" authorId="0" shapeId="0" xr:uid="{00000000-0006-0000-0100-00000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pojistne socialni</t>
        </r>
      </text>
    </comment>
    <comment ref="H34" authorId="0" shapeId="0" xr:uid="{00000000-0006-0000-0100-00000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pojistne zdravotni</t>
        </r>
      </text>
    </comment>
    <comment ref="M34" authorId="0" shapeId="0" xr:uid="{00000000-0006-0000-0100-000011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ochranne pomucky</t>
        </r>
      </text>
    </comment>
    <comment ref="Q34" authorId="0" shapeId="0" xr:uid="{00000000-0006-0000-0100-00002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drobne opravy material</t>
        </r>
      </text>
    </comment>
    <comment ref="Z34" authorId="0" shapeId="0" xr:uid="{00000000-0006-0000-0100-00003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najem Správa železnic</t>
        </r>
      </text>
    </comment>
    <comment ref="AA34" authorId="0" shapeId="0" xr:uid="{00000000-0006-0000-0100-000034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pravnik</t>
        </r>
      </text>
    </comment>
    <comment ref="AC34" authorId="0" shapeId="0" xr:uid="{00000000-0006-0000-0100-000042000000}">
      <text>
        <r>
          <rPr>
            <sz val="10"/>
            <color rgb="FF000000"/>
            <rFont val="Arial"/>
            <family val="2"/>
            <charset val="238"/>
          </rPr>
          <t>ostatní sluzby</t>
        </r>
      </text>
    </comment>
    <comment ref="AS34" authorId="0" shapeId="0" xr:uid="{00000000-0006-0000-0100-00005C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poplatky</t>
        </r>
      </text>
    </comment>
    <comment ref="AU34" authorId="0" shapeId="0" xr:uid="{00000000-0006-0000-0100-00005F000000}">
      <text>
        <r>
          <rPr>
            <sz val="10"/>
            <color rgb="FF000000"/>
            <rFont val="Arial"/>
            <family val="2"/>
            <charset val="238"/>
          </rPr>
          <t>podle smernice prispevek zamestnanci na rekreaci</t>
        </r>
      </text>
    </comment>
    <comment ref="O36" authorId="0" shapeId="0" xr:uid="{00000000-0006-0000-0100-000015000000}">
      <text>
        <r>
          <rPr>
            <sz val="10"/>
            <rFont val="Arial"/>
            <family val="2"/>
            <charset val="238"/>
          </rPr>
          <t>koše, schody ke kontejnerům apod.</t>
        </r>
      </text>
    </comment>
    <comment ref="Q36" authorId="0" shapeId="0" xr:uid="{00000000-0006-0000-0100-00002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material na odpady, pytle, rukavice, atd.</t>
        </r>
      </text>
    </comment>
    <comment ref="AC36" authorId="0" shapeId="0" xr:uid="{00000000-0006-0000-0100-000043000000}">
      <text>
        <r>
          <rPr>
            <sz val="10"/>
            <color rgb="FF000000"/>
            <rFont val="Arial"/>
            <family val="2"/>
            <charset val="238"/>
          </rPr>
          <t>platby za odpad</t>
        </r>
      </text>
    </comment>
    <comment ref="AC37" authorId="0" shapeId="0" xr:uid="{00000000-0006-0000-0100-000044000000}">
      <text>
        <r>
          <rPr>
            <sz val="10"/>
            <rFont val="Arial"/>
            <family val="2"/>
            <charset val="238"/>
          </rPr>
          <t xml:space="preserve">kompostery projekt udrzitelnosti
</t>
        </r>
      </text>
    </comment>
    <comment ref="C38" authorId="1" shapeId="0" xr:uid="{E750F8AA-2756-F244-8088-E63E5F191D17}">
      <text>
        <r>
          <rPr>
            <b/>
            <sz val="10"/>
            <color rgb="FF000000"/>
            <rFont val="Tahoma"/>
            <family val="2"/>
          </rPr>
          <t>plat zamestnance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38" authorId="0" shapeId="0" xr:uid="{00000000-0006-0000-0100-000005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dohody DPČ, kontroly kontejneru, atd.</t>
        </r>
      </text>
    </comment>
    <comment ref="G38" authorId="0" shapeId="0" xr:uid="{00000000-0006-0000-0100-00000A000000}">
      <text>
        <r>
          <rPr>
            <sz val="10"/>
            <color rgb="FF000000"/>
            <rFont val="Arial"/>
            <family val="2"/>
            <charset val="238"/>
          </rPr>
          <t>socialni</t>
        </r>
      </text>
    </comment>
    <comment ref="H38" authorId="0" shapeId="0" xr:uid="{00000000-0006-0000-0100-00000D000000}">
      <text>
        <r>
          <rPr>
            <sz val="10"/>
            <color rgb="FF000000"/>
            <rFont val="Arial"/>
            <family val="2"/>
            <charset val="238"/>
          </rPr>
          <t>zdravotní</t>
        </r>
      </text>
    </comment>
    <comment ref="M38" authorId="0" shapeId="0" xr:uid="{00000000-0006-0000-0100-000012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>ochranne pomucky</t>
        </r>
      </text>
    </comment>
    <comment ref="O38" authorId="0" shapeId="0" xr:uid="{00000000-0006-0000-0100-00001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sekacka, krovinorez….</t>
        </r>
      </text>
    </comment>
    <comment ref="Q38" authorId="0" shapeId="0" xr:uid="{00000000-0006-0000-0100-00002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stromy, semena, půda..</t>
        </r>
      </text>
    </comment>
    <comment ref="V38" authorId="0" shapeId="0" xr:uid="{00000000-0006-0000-0100-00002B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pohonne hmoty</t>
        </r>
      </text>
    </comment>
    <comment ref="Y38" authorId="0" shapeId="0" xr:uid="{00000000-0006-0000-0100-00003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pojisteni multikara, valník, traktor</t>
        </r>
      </text>
    </comment>
    <comment ref="AC38" authorId="0" shapeId="0" xr:uid="{00000000-0006-0000-0100-000045000000}">
      <text>
        <r>
          <rPr>
            <sz val="10"/>
            <color rgb="FF000000"/>
            <rFont val="Arial"/>
            <family val="2"/>
            <charset val="238"/>
          </rPr>
          <t>kácení stromů, úprava prostranství</t>
        </r>
      </text>
    </comment>
    <comment ref="AD38" authorId="0" shapeId="0" xr:uid="{00000000-0006-0000-0100-00004C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opravy a udrzba techniky</t>
        </r>
      </text>
    </comment>
    <comment ref="E41" authorId="0" shapeId="0" xr:uid="{00000000-0006-0000-0100-000006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 hasicu na dohodu</t>
        </r>
      </text>
    </comment>
    <comment ref="O41" authorId="0" shapeId="0" xr:uid="{00000000-0006-0000-0100-00001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drobne hmotne prostredky, obleky apod.</t>
        </r>
      </text>
    </comment>
    <comment ref="Q41" authorId="0" shapeId="0" xr:uid="{00000000-0006-0000-0100-000024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material - drobnosti, nářadí</t>
        </r>
      </text>
    </comment>
    <comment ref="V41" authorId="0" shapeId="0" xr:uid="{00000000-0006-0000-0100-00002C000000}">
      <text>
        <r>
          <rPr>
            <sz val="10"/>
            <rFont val="Arial"/>
            <family val="2"/>
            <charset val="238"/>
          </rPr>
          <t>pohonné hmoty</t>
        </r>
      </text>
    </comment>
    <comment ref="X41" authorId="0" shapeId="0" xr:uid="{00000000-0006-0000-0100-00002E000000}">
      <text>
        <r>
          <rPr>
            <sz val="10"/>
            <rFont val="Arial"/>
            <family val="2"/>
            <charset val="238"/>
          </rPr>
          <t>telefony</t>
        </r>
      </text>
    </comment>
    <comment ref="AB41" authorId="0" shapeId="0" xr:uid="{00000000-0006-0000-0100-000035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 - velitelé...</t>
        </r>
      </text>
    </comment>
    <comment ref="AC41" authorId="0" shapeId="0" xr:uid="{00000000-0006-0000-0100-000046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nakup sluzeb</t>
        </r>
      </text>
    </comment>
    <comment ref="AD41" authorId="0" shapeId="0" xr:uid="{00000000-0006-0000-0100-00004D000000}">
      <text>
        <r>
          <rPr>
            <sz val="10"/>
            <color rgb="FF000000"/>
            <rFont val="Arial"/>
            <family val="2"/>
            <charset val="238"/>
          </rPr>
          <t>opravy aut</t>
        </r>
      </text>
    </comment>
    <comment ref="AV42" authorId="0" shapeId="0" xr:uid="{00000000-0006-0000-0100-00006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rezerva na krizove opatreni - povodně…. </t>
        </r>
      </text>
    </comment>
    <comment ref="F43" authorId="0" shapeId="0" xr:uid="{00000000-0006-0000-0100-000008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platy zastupitelu</t>
        </r>
      </text>
    </comment>
    <comment ref="H43" authorId="0" shapeId="0" xr:uid="{00000000-0006-0000-0100-00000E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zdravotni pojisteni
</t>
        </r>
      </text>
    </comment>
    <comment ref="AB43" authorId="0" shapeId="0" xr:uid="{00000000-0006-0000-0100-000036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</t>
        </r>
      </text>
    </comment>
    <comment ref="AE43" authorId="0" shapeId="0" xr:uid="{00000000-0006-0000-0100-00004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cestovne</t>
        </r>
      </text>
    </comment>
    <comment ref="E45" authorId="1" shapeId="0" xr:uid="{348D4E41-5347-0242-9397-EF3FE73929E3}">
      <text>
        <r>
          <rPr>
            <sz val="10"/>
            <color rgb="FF000000"/>
            <rFont val="Tahoma"/>
            <family val="2"/>
          </rPr>
          <t xml:space="preserve">odměny členům vol. komise
</t>
        </r>
      </text>
    </comment>
    <comment ref="C47" authorId="0" shapeId="0" xr:uid="{00000000-0006-0000-0100-000002000000}">
      <text>
        <r>
          <rPr>
            <sz val="10"/>
            <color rgb="FF000000"/>
            <rFont val="Arial"/>
            <family val="2"/>
            <charset val="238"/>
          </rPr>
          <t>plat Hana Jaegerova</t>
        </r>
      </text>
    </comment>
    <comment ref="E47" authorId="0" shapeId="0" xr:uid="{00000000-0006-0000-0100-000007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dohody uklid atd.</t>
        </r>
      </text>
    </comment>
    <comment ref="G47" authorId="0" shapeId="0" xr:uid="{00000000-0006-0000-0100-00000B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socialni pojisteni</t>
        </r>
      </text>
    </comment>
    <comment ref="H47" authorId="0" shapeId="0" xr:uid="{00000000-0006-0000-0100-00000F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zdravotni pojisteni</t>
        </r>
      </text>
    </comment>
    <comment ref="J47" authorId="0" shapeId="0" xr:uid="{00000000-0006-0000-0100-000010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zakonne pojisteni zamestnavatele</t>
        </r>
      </text>
    </comment>
    <comment ref="N47" authorId="0" shapeId="0" xr:uid="{00000000-0006-0000-0100-000013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knihy tisky</t>
        </r>
      </text>
    </comment>
    <comment ref="O47" authorId="0" shapeId="0" xr:uid="{00000000-0006-0000-0100-000018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vybaveni obce, kancelare</t>
        </r>
      </text>
    </comment>
    <comment ref="P47" authorId="0" shapeId="0" xr:uid="{00000000-0006-0000-0100-000019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nakup zbozi</t>
        </r>
      </text>
    </comment>
    <comment ref="Q47" authorId="0" shapeId="0" xr:uid="{00000000-0006-0000-0100-000025000000}">
      <text>
        <r>
          <rPr>
            <sz val="10"/>
            <rFont val="Arial"/>
            <family val="2"/>
            <charset val="238"/>
          </rPr>
          <t>material - tonery, papíry, doklady, tužky apod.</t>
        </r>
      </text>
    </comment>
    <comment ref="S47" authorId="0" shapeId="0" xr:uid="{00000000-0006-0000-0100-000026000000}">
      <text>
        <r>
          <rPr>
            <sz val="10"/>
            <color rgb="FF000000"/>
            <rFont val="Arial"/>
            <family val="2"/>
            <charset val="238"/>
          </rPr>
          <t>voda z kohoutku pro občany co jim došla voda nebo mají špatnou</t>
        </r>
      </text>
    </comment>
    <comment ref="T47" authorId="0" shapeId="0" xr:uid="{00000000-0006-0000-0100-000027000000}">
      <text>
        <r>
          <rPr>
            <sz val="10"/>
            <color rgb="FF000000"/>
            <rFont val="Arial"/>
            <family val="2"/>
            <charset val="238"/>
          </rPr>
          <t>plyn</t>
        </r>
      </text>
    </comment>
    <comment ref="U47" authorId="0" shapeId="0" xr:uid="{00000000-0006-0000-0100-000029000000}">
      <text>
        <r>
          <rPr>
            <sz val="10"/>
            <color rgb="FF000000"/>
            <rFont val="Arial"/>
            <family val="2"/>
            <charset val="238"/>
          </rPr>
          <t>energie - včetně domečku voda nad tratí</t>
        </r>
      </text>
    </comment>
    <comment ref="W47" authorId="0" shapeId="0" xr:uid="{00000000-0006-0000-0100-00002D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posta</t>
        </r>
      </text>
    </comment>
    <comment ref="X47" authorId="0" shapeId="0" xr:uid="{00000000-0006-0000-0100-00002F000000}">
      <text>
        <r>
          <rPr>
            <sz val="10"/>
            <color rgb="FF000000"/>
            <rFont val="Arial"/>
            <family val="2"/>
            <charset val="238"/>
          </rPr>
          <t>telekom, CRA</t>
        </r>
      </text>
    </comment>
    <comment ref="Y47" authorId="0" shapeId="0" xr:uid="{00000000-0006-0000-0100-000031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pojisteni obce</t>
        </r>
      </text>
    </comment>
    <comment ref="AB47" authorId="0" shapeId="0" xr:uid="{00000000-0006-0000-0100-000037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skoleni</t>
        </r>
      </text>
    </comment>
    <comment ref="AC47" authorId="0" shapeId="0" xr:uid="{00000000-0006-0000-0100-000047000000}">
      <text>
        <r>
          <rPr>
            <sz val="10"/>
            <color rgb="FF000000"/>
            <rFont val="Arial"/>
            <family val="2"/>
            <charset val="238"/>
          </rPr>
          <t>poplatky GDPR, revize elektro, sluzby IT, malování….</t>
        </r>
      </text>
    </comment>
    <comment ref="AD47" authorId="0" shapeId="0" xr:uid="{00000000-0006-0000-0100-00004E000000}">
      <text>
        <r>
          <rPr>
            <sz val="10"/>
            <color rgb="FF000000"/>
            <rFont val="Arial"/>
            <family val="2"/>
            <charset val="238"/>
          </rPr>
          <t>opravy obecniho uradu</t>
        </r>
      </text>
    </comment>
    <comment ref="AE47" authorId="0" shapeId="0" xr:uid="{00000000-0006-0000-0100-000050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cestovne</t>
        </r>
      </text>
    </comment>
    <comment ref="AF47" authorId="0" shapeId="0" xr:uid="{00000000-0006-0000-0100-000052000000}">
      <text>
        <r>
          <rPr>
            <sz val="10"/>
            <rFont val="Arial"/>
            <family val="2"/>
            <charset val="238"/>
          </rPr>
          <t>pohosteni - voda, káva apod.</t>
        </r>
      </text>
    </comment>
    <comment ref="AU47" authorId="0" shapeId="0" xr:uid="{00000000-0006-0000-0100-000060000000}">
      <text>
        <r>
          <rPr>
            <sz val="10"/>
            <color rgb="FF000000"/>
            <rFont val="Arial"/>
            <family val="2"/>
            <charset val="238"/>
          </rPr>
          <t>Hanka rekreace prispevek</t>
        </r>
      </text>
    </comment>
    <comment ref="AZ47" authorId="0" shapeId="0" xr:uid="{00000000-0006-0000-0100-00006A000000}">
      <text>
        <r>
          <rPr>
            <sz val="10"/>
            <color rgb="FF000000"/>
            <rFont val="Arial"/>
            <family val="2"/>
            <charset val="238"/>
          </rPr>
          <t xml:space="preserve">FVE na budově úřadu
</t>
        </r>
      </text>
    </comment>
    <comment ref="Y48" authorId="0" shapeId="0" xr:uid="{00000000-0006-0000-0100-000032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vedeni uctu</t>
        </r>
      </text>
    </comment>
    <comment ref="AJ53" authorId="0" shapeId="0" xr:uid="{00000000-0006-0000-0100-000054000000}">
      <text>
        <r>
          <rPr>
            <sz val="10"/>
            <color rgb="FF000000"/>
            <rFont val="Arial"/>
            <family val="2"/>
            <charset val="238"/>
          </rPr>
          <t>obecne prospesne prispevky Hospic, RUAH a zdrav. postižení</t>
        </r>
      </text>
    </comment>
    <comment ref="AK53" authorId="0" shapeId="0" xr:uid="{00000000-0006-0000-0100-000055000000}">
      <text>
        <r>
          <rPr>
            <sz val="10"/>
            <rFont val="Arial"/>
            <family val="2"/>
            <charset val="238"/>
          </rPr>
          <t>prispevky spolkum - Čistá řeka, SMS, fauna flora</t>
        </r>
      </text>
    </comment>
    <comment ref="AL53" authorId="0" shapeId="0" xr:uid="{00000000-0006-0000-0100-000056000000}">
      <text>
        <r>
          <rPr>
            <sz val="10"/>
            <rFont val="Arial"/>
            <family val="2"/>
            <charset val="238"/>
          </rPr>
          <t>kostel na Hradišti</t>
        </r>
      </text>
    </comment>
    <comment ref="AM53" authorId="0" shapeId="0" xr:uid="{00000000-0006-0000-0100-000057000000}">
      <text>
        <r>
          <rPr>
            <sz val="1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Dráče, památky - Hlásky</t>
        </r>
      </text>
    </comment>
    <comment ref="AS53" authorId="0" shapeId="0" xr:uid="{00000000-0006-0000-0100-00005D000000}">
      <text>
        <r>
          <rPr>
            <sz val="10"/>
            <color rgb="FF000000"/>
            <rFont val="Arial"/>
            <family val="2"/>
            <charset val="238"/>
          </rPr>
          <t xml:space="preserve">
</t>
        </r>
        <r>
          <rPr>
            <sz val="11"/>
            <color rgb="FF000000"/>
            <rFont val="Arial"/>
            <family val="2"/>
            <charset val="238"/>
          </rPr>
          <t>dan z prijmu za obec</t>
        </r>
      </text>
    </comment>
  </commentList>
</comments>
</file>

<file path=xl/sharedStrings.xml><?xml version="1.0" encoding="utf-8"?>
<sst xmlns="http://schemas.openxmlformats.org/spreadsheetml/2006/main" count="339" uniqueCount="232">
  <si>
    <t>Rozpočtové příjmy třídy 1</t>
  </si>
  <si>
    <t>Druh příjmu</t>
  </si>
  <si>
    <t>Položka dle RS</t>
  </si>
  <si>
    <t>NÁZEV PŘÍJMU</t>
  </si>
  <si>
    <t>Částka v tis. Kč</t>
  </si>
  <si>
    <r>
      <rPr>
        <b/>
        <sz val="10"/>
        <color theme="1"/>
        <rFont val="Arial"/>
        <family val="2"/>
        <charset val="238"/>
      </rPr>
      <t>Obecní  úřad - ČTYŘKOLY</t>
    </r>
    <r>
      <rPr>
        <sz val="10"/>
        <color theme="1"/>
        <rFont val="Arial CE1"/>
        <charset val="1"/>
      </rPr>
      <t xml:space="preserve">                       </t>
    </r>
    <r>
      <rPr>
        <b/>
        <sz val="10"/>
        <color theme="1"/>
        <rFont val="Arial CE"/>
        <charset val="1"/>
      </rPr>
      <t xml:space="preserve">  </t>
    </r>
    <r>
      <rPr>
        <sz val="10"/>
        <color theme="1"/>
        <rFont val="Arial CE1"/>
        <charset val="1"/>
      </rPr>
      <t xml:space="preserve">                                       </t>
    </r>
  </si>
  <si>
    <t xml:space="preserve"> IČO: 508519</t>
  </si>
  <si>
    <r>
      <rPr>
        <b/>
        <sz val="10"/>
        <color theme="1"/>
        <rFont val="Arial"/>
        <family val="2"/>
        <charset val="238"/>
      </rPr>
      <t>Starosta:</t>
    </r>
    <r>
      <rPr>
        <sz val="10"/>
        <color theme="1"/>
        <rFont val="Arial CE"/>
        <charset val="1"/>
      </rPr>
      <t xml:space="preserve"> Vladislav Horák</t>
    </r>
  </si>
  <si>
    <t>Okres: BENEŠOV</t>
  </si>
  <si>
    <r>
      <rPr>
        <b/>
        <sz val="10"/>
        <color theme="1"/>
        <rFont val="Arial"/>
        <family val="2"/>
        <charset val="238"/>
      </rPr>
      <t>Předseda finančního výboru</t>
    </r>
    <r>
      <rPr>
        <sz val="10"/>
        <color theme="1"/>
        <rFont val="Arial CE"/>
        <charset val="1"/>
      </rPr>
      <t>: Robert Nešpor</t>
    </r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</si>
  <si>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</si>
  <si>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</si>
  <si>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</si>
  <si>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</si>
  <si>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</si>
  <si>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</si>
  <si>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</si>
  <si>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</si>
  <si>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Celkem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</si>
  <si>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</si>
  <si>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</si>
  <si>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</si>
  <si>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</si>
  <si>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</si>
  <si>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</si>
  <si>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</si>
  <si>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</si>
  <si>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</si>
  <si>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</si>
  <si>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</si>
  <si>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</si>
  <si>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</si>
  <si>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</si>
  <si>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</si>
  <si>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</si>
  <si>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</si>
  <si>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</si>
  <si>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</si>
  <si>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</si>
  <si>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</si>
  <si>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</si>
  <si>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</si>
  <si>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</si>
  <si>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Zálež. ost. drah - vleky</t>
  </si>
  <si>
    <t>Poplatky ze psů</t>
  </si>
  <si>
    <t>Pitná voda -vodovody, studny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</si>
  <si>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</si>
  <si>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</si>
  <si>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</si>
  <si>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</si>
  <si>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</si>
  <si>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</si>
  <si>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Poplatky za odpad</t>
  </si>
  <si>
    <t>Základní škola</t>
  </si>
  <si>
    <t>Správní poplatky</t>
  </si>
  <si>
    <t>Školní stravování</t>
  </si>
  <si>
    <t>Daň z hazardních her</t>
  </si>
  <si>
    <t>Místní kina</t>
  </si>
  <si>
    <t>Daň z technických her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</si>
  <si>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</si>
  <si>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</si>
  <si>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</si>
  <si>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</si>
  <si>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</si>
  <si>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</si>
  <si>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</si>
  <si>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</si>
  <si>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</si>
  <si>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Nedaňové příjmy                                            celkem</t>
  </si>
  <si>
    <t>Zájm. čin. a rekreace j.n.</t>
  </si>
  <si>
    <t>Třída 3</t>
  </si>
  <si>
    <t>Kapitálové příjmy                                           celkem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</si>
  <si>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</si>
  <si>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</si>
  <si>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</si>
  <si>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</si>
  <si>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</si>
  <si>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Neinvestiční dotace přijaté ze SR v rámci souhrn. finančního vztahu</t>
  </si>
  <si>
    <t>Pohřebnictví</t>
  </si>
  <si>
    <t>Ostatní neinvestiční dotace přijaté ze SR (likvidace povodní)</t>
  </si>
  <si>
    <t>Místní inž. Sítě</t>
  </si>
  <si>
    <t xml:space="preserve"> 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</si>
  <si>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</si>
  <si>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</si>
  <si>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</si>
  <si>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</si>
  <si>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</si>
  <si>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</si>
  <si>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</si>
  <si>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</si>
  <si>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</si>
  <si>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</si>
  <si>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</si>
  <si>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</si>
  <si>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</si>
  <si>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</si>
  <si>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</si>
  <si>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</si>
  <si>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</si>
  <si>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</si>
  <si>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</si>
  <si>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</si>
  <si>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</si>
  <si>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</si>
  <si>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</si>
  <si>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</si>
  <si>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</si>
  <si>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</si>
  <si>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</si>
  <si>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</si>
  <si>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</si>
  <si>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</si>
  <si>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</si>
  <si>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</si>
  <si>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</si>
  <si>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</si>
  <si>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</si>
  <si>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</si>
  <si>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</si>
  <si>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Léky, zdrav. Materiál</t>
  </si>
  <si>
    <t>Ochranné pomůcky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</si>
  <si>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</si>
  <si>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</si>
  <si>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</si>
  <si>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</si>
  <si>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</si>
  <si>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</si>
  <si>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</si>
  <si>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</si>
  <si>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</si>
  <si>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</si>
  <si>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</si>
  <si>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</si>
  <si>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</si>
  <si>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</si>
  <si>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</si>
  <si>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</si>
  <si>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</si>
  <si>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</si>
  <si>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</si>
  <si>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</si>
  <si>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</si>
  <si>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</si>
  <si>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</si>
  <si>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</si>
  <si>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</si>
  <si>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</si>
  <si>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Neinvestiční transfery krajům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</si>
  <si>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</si>
  <si>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</si>
  <si>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</si>
  <si>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</si>
  <si>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</si>
  <si>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Rezerva na krozová opatření</t>
  </si>
  <si>
    <t>Ostatni neinvesticni vydaje jinde nezarazene</t>
  </si>
  <si>
    <t>Ostatní nákupy (projekty)</t>
  </si>
  <si>
    <t>Budovy, haly a stavby</t>
  </si>
  <si>
    <t>Stroje, přístroje a zařízení</t>
  </si>
  <si>
    <t>Dopravní prostředky</t>
  </si>
  <si>
    <t>Ostatní investiční transfery veřejným rozpočtům územní úrovně</t>
  </si>
  <si>
    <t>Výdaje celkem</t>
  </si>
  <si>
    <t>Lesní hospod. - pěst.činnost</t>
  </si>
  <si>
    <t>Vnitřní obchod a služby</t>
  </si>
  <si>
    <t>Silnice</t>
  </si>
  <si>
    <t>Ostatní záležitosti poz. komunikací</t>
  </si>
  <si>
    <t>Provoz veřej.silniční dopravy</t>
  </si>
  <si>
    <t>Železniční dráhy</t>
  </si>
  <si>
    <t>Neinvestiční transfery krajům - dopravní obslužnost</t>
  </si>
  <si>
    <t>Pitná voda,vodovody, 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</si>
  <si>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</si>
  <si>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</si>
  <si>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</si>
  <si>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</si>
  <si>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</si>
  <si>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</si>
  <si>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</si>
  <si>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</si>
  <si>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Sportovní zařízení ve vlastnictví obce</t>
  </si>
  <si>
    <t>Využití volného času dětí a mládeže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</si>
  <si>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</si>
  <si>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</si>
  <si>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</si>
  <si>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</si>
  <si>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</si>
  <si>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</si>
  <si>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</si>
  <si>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</si>
  <si>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Využití a zneškodňování ost. odpadů</t>
  </si>
  <si>
    <t>Vzhled obce,veřejná zeleň</t>
  </si>
  <si>
    <t>Pečovatelská služba</t>
  </si>
  <si>
    <t>Bezpečnost - obecní policie</t>
  </si>
  <si>
    <t>Krizová opatření</t>
  </si>
  <si>
    <t>Požární ochrana-dobrov.sbor</t>
  </si>
  <si>
    <t>Místní zastupitel. orgány</t>
  </si>
  <si>
    <t>Volby - Posl. Sněmovna</t>
  </si>
  <si>
    <t>Volby - Obec. zastupitelstvo</t>
  </si>
  <si>
    <t>Volby -prezident</t>
  </si>
  <si>
    <t>Obecné výdaje z fin. operací</t>
  </si>
  <si>
    <t>Daň z příjmu za obec</t>
  </si>
  <si>
    <t>Fin. vypořádání z minulých let</t>
  </si>
  <si>
    <t>Ostatní činnosti, rezervy</t>
  </si>
  <si>
    <t>SOUHRN VÝDAJE</t>
  </si>
  <si>
    <t>VÝDAJE</t>
  </si>
  <si>
    <t>NÁZEV PŘÍJMU - TŘÍDA 1</t>
  </si>
  <si>
    <t>Využití a zneškodňování ost. Odpadů</t>
  </si>
  <si>
    <t>Příjmy celkem</t>
  </si>
  <si>
    <t>Souhrn - výdaje celkem</t>
  </si>
  <si>
    <t>Příjmy mínus výdaje</t>
  </si>
  <si>
    <t>Odměny za užití duševního vlastnictví</t>
  </si>
  <si>
    <t xml:space="preserve">Vyvěšeno: </t>
  </si>
  <si>
    <t>NÁVRH ROZPOČTU NA ROK 2026 - ČTYŘKOLY</t>
  </si>
  <si>
    <t>Rozpočtové výdaje 2026</t>
  </si>
  <si>
    <t>čerpání rozpočtu do 09-2025 skutečnost</t>
  </si>
  <si>
    <t>čerpání rozpočtu 2025 skutečnost do 09-2025</t>
  </si>
  <si>
    <t>Neinvestiční přijaté transfery ze SF</t>
  </si>
  <si>
    <t xml:space="preserve">Investice přijaté transfery ze SF </t>
  </si>
  <si>
    <t>za služby a výrobky</t>
  </si>
  <si>
    <t>z prodeje zboží</t>
  </si>
  <si>
    <t>ostat. nemovit.</t>
  </si>
  <si>
    <t>ost. nemovit.</t>
  </si>
  <si>
    <t xml:space="preserve">Příjmy sankčních plateb přijatých od jiných osob </t>
  </si>
  <si>
    <t>Odvádění a čistění odp.vod</t>
  </si>
  <si>
    <t>Převod vlastním fondům</t>
  </si>
  <si>
    <t>Rozpočet 2026</t>
  </si>
  <si>
    <t xml:space="preserve"> Rozpočet 2025</t>
  </si>
  <si>
    <t xml:space="preserve"> rozpočet 2025</t>
  </si>
  <si>
    <t>Volby - prezident</t>
  </si>
  <si>
    <t>čerpání rozpočtu do 09-2025</t>
  </si>
  <si>
    <t>Daň z příjmů právnických osob za obce</t>
  </si>
  <si>
    <t>Výdaje na úroky z půjček</t>
  </si>
  <si>
    <t>Refundace mzdy</t>
  </si>
  <si>
    <t>Pitná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</si>
</sst>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* #,##0.00_-;\-* #,##0.00_-;_-* \-??_-;_-@_-"/>
    <numFmt numFmtId="167" formatCode="_-* #,##0.00\ _C_Z_K_-;\-* #,##0.00\ _C_Z_K_-;_-* \-??\ _C_Z_K_-;_-@_-"/>
    <numFmt numFmtId="168" formatCode="#,##0.00_ ;[Red]\-#,##0.00\ "/>
  </numFmts>
  <fonts count="29">
    <font>
      <sz val="11"/>
      <color theme="1"/>
      <name val="Arial"/>
      <charset val="1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CE1"/>
      <charset val="1"/>
    </font>
    <font>
      <b/>
      <sz val="10"/>
      <color theme="1"/>
      <name val="Arial CE"/>
      <charset val="1"/>
    </font>
    <font>
      <sz val="10"/>
      <color theme="1"/>
      <name val="Arial CE"/>
      <charset val="1"/>
    </font>
    <font>
      <i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1"/>
    </font>
    <font>
      <sz val="10"/>
      <color rgb="FF000000"/>
      <name val="Tahoma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2C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2" tint="-4.9989318521683403E-2"/>
        <bgColor rgb="FFEDEDED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EDEDED"/>
      </patternFill>
    </fill>
    <fill>
      <patternFill patternType="solid">
        <fgColor theme="0"/>
        <bgColor rgb="FFF2F2F2"/>
      </patternFill>
    </fill>
    <fill>
      <patternFill patternType="solid">
        <fgColor theme="7" tint="0.79989013336588644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21" fillId="0" borderId="0" applyBorder="0" applyProtection="0"/>
    <xf numFmtId="9" fontId="26" fillId="0" borderId="0" applyFont="0" applyFill="0" applyBorder="0" applyAlignment="0" applyProtection="0"/>
  </cellStyleXfs>
  <cellXfs count="209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center" textRotation="90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4" fontId="3" fillId="0" borderId="1" xfId="0" applyNumberFormat="1" applyFont="1" applyBorder="1"/>
    <xf numFmtId="0" fontId="4" fillId="0" borderId="7" xfId="0" applyFont="1" applyBorder="1" applyAlignment="1">
      <alignment horizontal="center"/>
    </xf>
    <xf numFmtId="0" fontId="2" fillId="0" borderId="2" xfId="0" applyFont="1" applyBorder="1"/>
    <xf numFmtId="0" fontId="10" fillId="2" borderId="1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8" xfId="0" applyFont="1" applyBorder="1"/>
    <xf numFmtId="0" fontId="10" fillId="0" borderId="8" xfId="0" applyFont="1" applyBorder="1"/>
    <xf numFmtId="4" fontId="3" fillId="0" borderId="8" xfId="0" applyNumberFormat="1" applyFont="1" applyBorder="1"/>
    <xf numFmtId="4" fontId="3" fillId="0" borderId="5" xfId="0" applyNumberFormat="1" applyFont="1" applyBorder="1"/>
    <xf numFmtId="4" fontId="3" fillId="0" borderId="0" xfId="0" applyNumberFormat="1" applyFont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" xfId="0" applyFont="1" applyBorder="1"/>
    <xf numFmtId="0" fontId="10" fillId="0" borderId="1" xfId="0" applyFont="1" applyBorder="1"/>
    <xf numFmtId="4" fontId="3" fillId="0" borderId="2" xfId="0" applyNumberFormat="1" applyFont="1" applyBorder="1"/>
    <xf numFmtId="0" fontId="4" fillId="3" borderId="1" xfId="0" applyFont="1" applyFill="1" applyBorder="1"/>
    <xf numFmtId="0" fontId="10" fillId="3" borderId="1" xfId="0" applyFont="1" applyFill="1" applyBorder="1"/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4" fontId="3" fillId="4" borderId="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4" fontId="4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4" fillId="0" borderId="2" xfId="0" applyFont="1" applyBorder="1"/>
    <xf numFmtId="4" fontId="4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4" fillId="0" borderId="5" xfId="0" applyFont="1" applyBorder="1"/>
    <xf numFmtId="0" fontId="2" fillId="5" borderId="7" xfId="0" applyFont="1" applyFill="1" applyBorder="1" applyAlignment="1">
      <alignment horizontal="center"/>
    </xf>
    <xf numFmtId="0" fontId="11" fillId="5" borderId="2" xfId="0" applyFont="1" applyFill="1" applyBorder="1"/>
    <xf numFmtId="4" fontId="4" fillId="5" borderId="1" xfId="0" applyNumberFormat="1" applyFont="1" applyFill="1" applyBorder="1"/>
    <xf numFmtId="0" fontId="0" fillId="4" borderId="0" xfId="0" applyFill="1"/>
    <xf numFmtId="0" fontId="2" fillId="0" borderId="13" xfId="0" applyFont="1" applyBorder="1"/>
    <xf numFmtId="4" fontId="3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11" fillId="5" borderId="13" xfId="0" applyFont="1" applyFill="1" applyBorder="1"/>
    <xf numFmtId="4" fontId="11" fillId="5" borderId="1" xfId="0" applyNumberFormat="1" applyFont="1" applyFill="1" applyBorder="1"/>
    <xf numFmtId="0" fontId="4" fillId="5" borderId="3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14" xfId="0" applyFont="1" applyFill="1" applyBorder="1"/>
    <xf numFmtId="4" fontId="3" fillId="5" borderId="1" xfId="0" applyNumberFormat="1" applyFont="1" applyFill="1" applyBorder="1"/>
    <xf numFmtId="49" fontId="4" fillId="5" borderId="8" xfId="0" applyNumberFormat="1" applyFont="1" applyFill="1" applyBorder="1" applyAlignment="1">
      <alignment horizontal="center"/>
    </xf>
    <xf numFmtId="0" fontId="2" fillId="5" borderId="6" xfId="0" applyFont="1" applyFill="1" applyBorder="1"/>
    <xf numFmtId="0" fontId="4" fillId="5" borderId="6" xfId="0" applyFont="1" applyFill="1" applyBorder="1"/>
    <xf numFmtId="0" fontId="2" fillId="0" borderId="2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4" fontId="3" fillId="5" borderId="10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10" fillId="0" borderId="3" xfId="0" applyFont="1" applyBorder="1"/>
    <xf numFmtId="4" fontId="3" fillId="0" borderId="13" xfId="0" applyNumberFormat="1" applyFont="1" applyBorder="1"/>
    <xf numFmtId="0" fontId="2" fillId="0" borderId="8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12" fillId="0" borderId="0" xfId="0" applyFont="1"/>
    <xf numFmtId="4" fontId="12" fillId="0" borderId="0" xfId="0" applyNumberFormat="1" applyFont="1"/>
    <xf numFmtId="4" fontId="2" fillId="0" borderId="0" xfId="0" applyNumberFormat="1" applyFont="1"/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1" xfId="0" applyFont="1" applyBorder="1"/>
    <xf numFmtId="164" fontId="10" fillId="0" borderId="1" xfId="0" applyNumberFormat="1" applyFont="1" applyBorder="1"/>
    <xf numFmtId="164" fontId="10" fillId="0" borderId="2" xfId="0" applyNumberFormat="1" applyFont="1" applyBorder="1"/>
    <xf numFmtId="4" fontId="10" fillId="4" borderId="1" xfId="0" applyNumberFormat="1" applyFont="1" applyFill="1" applyBorder="1"/>
    <xf numFmtId="164" fontId="10" fillId="4" borderId="1" xfId="0" applyNumberFormat="1" applyFont="1" applyFill="1" applyBorder="1"/>
    <xf numFmtId="164" fontId="10" fillId="4" borderId="2" xfId="0" applyNumberFormat="1" applyFont="1" applyFill="1" applyBorder="1"/>
    <xf numFmtId="165" fontId="10" fillId="4" borderId="1" xfId="0" applyNumberFormat="1" applyFont="1" applyFill="1" applyBorder="1"/>
    <xf numFmtId="4" fontId="10" fillId="4" borderId="2" xfId="0" applyNumberFormat="1" applyFont="1" applyFill="1" applyBorder="1"/>
    <xf numFmtId="4" fontId="10" fillId="0" borderId="1" xfId="0" applyNumberFormat="1" applyFont="1" applyBorder="1"/>
    <xf numFmtId="4" fontId="10" fillId="0" borderId="2" xfId="0" applyNumberFormat="1" applyFont="1" applyBorder="1"/>
    <xf numFmtId="0" fontId="10" fillId="4" borderId="1" xfId="0" applyFont="1" applyFill="1" applyBorder="1"/>
    <xf numFmtId="0" fontId="3" fillId="4" borderId="1" xfId="0" applyFont="1" applyFill="1" applyBorder="1"/>
    <xf numFmtId="4" fontId="16" fillId="0" borderId="1" xfId="0" applyNumberFormat="1" applyFont="1" applyBorder="1"/>
    <xf numFmtId="164" fontId="2" fillId="0" borderId="0" xfId="0" applyNumberFormat="1" applyFont="1"/>
    <xf numFmtId="0" fontId="3" fillId="7" borderId="0" xfId="0" applyFont="1" applyFill="1"/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3" fillId="7" borderId="0" xfId="0" applyFont="1" applyFill="1"/>
    <xf numFmtId="0" fontId="4" fillId="8" borderId="1" xfId="0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166" fontId="3" fillId="7" borderId="1" xfId="1" applyFont="1" applyFill="1" applyBorder="1" applyProtection="1"/>
    <xf numFmtId="0" fontId="3" fillId="7" borderId="8" xfId="0" applyFont="1" applyFill="1" applyBorder="1" applyAlignment="1">
      <alignment horizontal="center"/>
    </xf>
    <xf numFmtId="0" fontId="10" fillId="7" borderId="0" xfId="0" applyFont="1" applyFill="1"/>
    <xf numFmtId="0" fontId="3" fillId="7" borderId="7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3" xfId="0" applyFont="1" applyFill="1" applyBorder="1"/>
    <xf numFmtId="166" fontId="3" fillId="7" borderId="3" xfId="1" applyFont="1" applyFill="1" applyBorder="1" applyProtection="1"/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6" fontId="3" fillId="7" borderId="8" xfId="1" applyFont="1" applyFill="1" applyBorder="1" applyProtection="1"/>
    <xf numFmtId="0" fontId="3" fillId="7" borderId="1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19" fillId="7" borderId="1" xfId="0" applyNumberFormat="1" applyFont="1" applyFill="1" applyBorder="1"/>
    <xf numFmtId="0" fontId="3" fillId="7" borderId="0" xfId="0" applyFont="1" applyFill="1" applyAlignment="1">
      <alignment horizontal="center"/>
    </xf>
    <xf numFmtId="166" fontId="20" fillId="7" borderId="0" xfId="1" applyFont="1" applyFill="1" applyBorder="1" applyProtection="1"/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6" fontId="20" fillId="7" borderId="0" xfId="0" applyNumberFormat="1" applyFont="1" applyFill="1"/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right"/>
    </xf>
    <xf numFmtId="166" fontId="20" fillId="7" borderId="1" xfId="0" applyNumberFormat="1" applyFont="1" applyFill="1" applyBorder="1"/>
    <xf numFmtId="0" fontId="4" fillId="7" borderId="0" xfId="0" applyFont="1" applyFill="1"/>
    <xf numFmtId="166" fontId="4" fillId="7" borderId="0" xfId="1" applyFont="1" applyFill="1" applyBorder="1" applyProtection="1"/>
    <xf numFmtId="168" fontId="20" fillId="7" borderId="1" xfId="0" applyNumberFormat="1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21" fillId="0" borderId="0" xfId="0" applyFont="1"/>
    <xf numFmtId="167" fontId="3" fillId="7" borderId="0" xfId="0" applyNumberFormat="1" applyFont="1" applyFill="1" applyAlignment="1">
      <alignment horizontal="right"/>
    </xf>
    <xf numFmtId="166" fontId="3" fillId="0" borderId="1" xfId="1" applyFont="1" applyBorder="1" applyProtection="1"/>
    <xf numFmtId="166" fontId="3" fillId="0" borderId="3" xfId="1" applyFont="1" applyBorder="1" applyProtection="1"/>
    <xf numFmtId="9" fontId="3" fillId="7" borderId="0" xfId="2" applyFont="1" applyFill="1"/>
    <xf numFmtId="9" fontId="3" fillId="7" borderId="0" xfId="2" applyFont="1" applyFill="1" applyAlignment="1">
      <alignment horizontal="center"/>
    </xf>
    <xf numFmtId="166" fontId="20" fillId="0" borderId="1" xfId="0" applyNumberFormat="1" applyFont="1" applyBorder="1"/>
    <xf numFmtId="0" fontId="27" fillId="7" borderId="0" xfId="0" applyFont="1" applyFill="1" applyAlignment="1">
      <alignment wrapText="1"/>
    </xf>
    <xf numFmtId="9" fontId="27" fillId="7" borderId="0" xfId="2" applyFont="1" applyFill="1"/>
    <xf numFmtId="9" fontId="27" fillId="7" borderId="0" xfId="2" applyFont="1" applyFill="1" applyAlignment="1">
      <alignment horizontal="center"/>
    </xf>
    <xf numFmtId="166" fontId="28" fillId="0" borderId="0" xfId="1" applyFont="1"/>
    <xf numFmtId="0" fontId="4" fillId="5" borderId="1" xfId="0" applyFont="1" applyFill="1" applyBorder="1" applyAlignment="1">
      <alignment horizontal="left"/>
    </xf>
    <xf numFmtId="166" fontId="3" fillId="9" borderId="1" xfId="1" applyFont="1" applyFill="1" applyBorder="1" applyProtection="1"/>
    <xf numFmtId="166" fontId="3" fillId="9" borderId="3" xfId="1" applyFont="1" applyFill="1" applyBorder="1" applyProtection="1"/>
    <xf numFmtId="166" fontId="3" fillId="9" borderId="8" xfId="1" applyFont="1" applyFill="1" applyBorder="1" applyProtection="1"/>
    <xf numFmtId="0" fontId="3" fillId="9" borderId="1" xfId="0" applyFont="1" applyFill="1" applyBorder="1"/>
    <xf numFmtId="166" fontId="3" fillId="0" borderId="8" xfId="1" applyFont="1" applyBorder="1" applyProtection="1"/>
    <xf numFmtId="0" fontId="4" fillId="10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2" fillId="5" borderId="3" xfId="0" applyFont="1" applyFill="1" applyBorder="1"/>
    <xf numFmtId="0" fontId="4" fillId="5" borderId="11" xfId="0" applyFont="1" applyFill="1" applyBorder="1"/>
    <xf numFmtId="0" fontId="2" fillId="0" borderId="0" xfId="0" applyFont="1" applyAlignment="1">
      <alignment horizontal="center"/>
    </xf>
    <xf numFmtId="0" fontId="3" fillId="6" borderId="7" xfId="0" applyFont="1" applyFill="1" applyBorder="1" applyAlignment="1">
      <alignment horizontal="right" vertical="center" textRotation="90" wrapText="1"/>
    </xf>
    <xf numFmtId="0" fontId="3" fillId="0" borderId="8" xfId="0" applyFont="1" applyBorder="1"/>
    <xf numFmtId="0" fontId="3" fillId="2" borderId="12" xfId="0" applyFont="1" applyFill="1" applyBorder="1" applyAlignment="1">
      <alignment horizontal="center" vertical="center"/>
    </xf>
    <xf numFmtId="0" fontId="0" fillId="11" borderId="0" xfId="0" applyFill="1"/>
    <xf numFmtId="0" fontId="11" fillId="11" borderId="0" xfId="0" applyFont="1" applyFill="1"/>
    <xf numFmtId="0" fontId="2" fillId="11" borderId="0" xfId="0" applyFont="1" applyFill="1"/>
    <xf numFmtId="0" fontId="8" fillId="11" borderId="6" xfId="0" applyFont="1" applyFill="1" applyBorder="1" applyAlignment="1">
      <alignment horizontal="right"/>
    </xf>
    <xf numFmtId="0" fontId="8" fillId="11" borderId="0" xfId="0" applyFont="1" applyFill="1" applyAlignment="1">
      <alignment horizontal="right"/>
    </xf>
    <xf numFmtId="4" fontId="10" fillId="4" borderId="8" xfId="0" applyNumberFormat="1" applyFont="1" applyFill="1" applyBorder="1"/>
    <xf numFmtId="0" fontId="16" fillId="6" borderId="3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10" fillId="6" borderId="7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3" fillId="6" borderId="2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/>
    </xf>
    <xf numFmtId="4" fontId="3" fillId="11" borderId="1" xfId="0" applyNumberFormat="1" applyFont="1" applyFill="1" applyBorder="1"/>
    <xf numFmtId="4" fontId="3" fillId="11" borderId="8" xfId="0" applyNumberFormat="1" applyFont="1" applyFill="1" applyBorder="1"/>
    <xf numFmtId="4" fontId="3" fillId="11" borderId="1" xfId="0" applyNumberFormat="1" applyFont="1" applyFill="1" applyBorder="1" applyAlignment="1">
      <alignment horizontal="right"/>
    </xf>
    <xf numFmtId="164" fontId="10" fillId="11" borderId="1" xfId="0" applyNumberFormat="1" applyFont="1" applyFill="1" applyBorder="1"/>
    <xf numFmtId="0" fontId="3" fillId="0" borderId="1" xfId="0" applyFont="1" applyBorder="1" applyAlignment="1">
      <alignment horizontal="center"/>
    </xf>
    <xf numFmtId="4" fontId="10" fillId="0" borderId="0" xfId="0" applyNumberFormat="1" applyFont="1"/>
    <xf numFmtId="0" fontId="3" fillId="6" borderId="7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3" xfId="0" applyFont="1" applyBorder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10" fillId="2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4" fillId="8" borderId="3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opLeftCell="A12" zoomScale="110" zoomScaleNormal="110" workbookViewId="0">
      <selection activeCell="D43" sqref="D43"/>
    </sheetView>
  </sheetViews>
  <sheetFormatPr baseColWidth="10" defaultColWidth="12.5" defaultRowHeight="14"/>
  <cols>
    <col min="1" max="1" width="6.5" customWidth="1"/>
    <col min="2" max="2" width="10" customWidth="1"/>
    <col min="3" max="3" width="60.83203125" bestFit="1" customWidth="1"/>
    <col min="4" max="4" width="15.33203125" customWidth="1"/>
    <col min="5" max="5" width="3" customWidth="1"/>
    <col min="6" max="6" width="4.83203125" customWidth="1"/>
    <col min="7" max="7" width="20.1640625" customWidth="1"/>
    <col min="8" max="13" width="8" customWidth="1"/>
    <col min="14" max="14" width="8.1640625" customWidth="1"/>
    <col min="15" max="16" width="8" customWidth="1"/>
    <col min="17" max="17" width="9" customWidth="1"/>
    <col min="18" max="18" width="8.33203125" customWidth="1"/>
    <col min="19" max="22" width="8" customWidth="1"/>
    <col min="23" max="23" width="18.6640625" customWidth="1"/>
  </cols>
  <sheetData>
    <row r="1" spans="1:23" ht="13.5" customHeight="1">
      <c r="C1" s="186" t="s">
        <v>0</v>
      </c>
      <c r="D1" s="186"/>
      <c r="E1" s="186"/>
      <c r="F1" s="193" t="s">
        <v>210</v>
      </c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ht="25.5" customHeight="1">
      <c r="A2" s="200" t="s">
        <v>1</v>
      </c>
      <c r="B2" s="188" t="s">
        <v>2</v>
      </c>
      <c r="C2" s="201" t="s">
        <v>3</v>
      </c>
      <c r="D2" s="200" t="s">
        <v>4</v>
      </c>
      <c r="E2" s="5"/>
      <c r="F2" s="202" t="s">
        <v>5</v>
      </c>
      <c r="G2" s="202"/>
      <c r="H2" s="194" t="s">
        <v>209</v>
      </c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5" t="s">
        <v>6</v>
      </c>
      <c r="T2" s="195"/>
      <c r="U2" s="195"/>
      <c r="V2" s="195"/>
      <c r="W2" s="195"/>
    </row>
    <row r="3" spans="1:23" ht="12.75" customHeight="1">
      <c r="A3" s="200"/>
      <c r="B3" s="200"/>
      <c r="C3" s="201"/>
      <c r="D3" s="200"/>
      <c r="E3" s="3"/>
      <c r="F3" s="184" t="s">
        <v>7</v>
      </c>
      <c r="G3" s="184"/>
      <c r="H3" s="184"/>
      <c r="I3" s="184"/>
      <c r="J3" s="184"/>
      <c r="K3" s="184"/>
      <c r="L3" s="184"/>
      <c r="M3" s="6"/>
      <c r="N3" s="6"/>
      <c r="O3" s="6"/>
      <c r="P3" s="6"/>
      <c r="R3" s="3"/>
      <c r="S3" s="195" t="s">
        <v>8</v>
      </c>
      <c r="T3" s="195"/>
      <c r="U3" s="195"/>
      <c r="V3" s="195"/>
      <c r="W3" s="195"/>
    </row>
    <row r="4" spans="1:23" ht="13.5" customHeight="1">
      <c r="A4" s="200"/>
      <c r="B4" s="200"/>
      <c r="C4" s="201"/>
      <c r="D4" s="200"/>
      <c r="E4" s="3"/>
      <c r="F4" s="7" t="s">
        <v>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>
      <c r="A5" s="185"/>
      <c r="B5" s="8">
        <v>1111</v>
      </c>
      <c r="C5" s="9" t="s">
        <v>10</v>
      </c>
      <c r="D5" s="176">
        <v>2300</v>
      </c>
      <c r="E5" s="3"/>
      <c r="F5" s="3"/>
      <c r="G5" s="186" t="s">
        <v>11</v>
      </c>
      <c r="H5" s="186"/>
      <c r="I5" s="186"/>
      <c r="J5" s="4"/>
      <c r="K5" s="3"/>
      <c r="L5" s="3"/>
      <c r="M5" s="3"/>
      <c r="N5" s="3"/>
      <c r="O5" s="3"/>
      <c r="P5" s="3"/>
      <c r="Q5" s="3"/>
      <c r="R5" s="197" t="s">
        <v>12</v>
      </c>
      <c r="S5" s="197"/>
      <c r="T5" s="197"/>
      <c r="U5" s="197"/>
      <c r="V5" s="197"/>
      <c r="W5" s="197"/>
    </row>
    <row r="6" spans="1:23" ht="18" customHeight="1">
      <c r="A6" s="185"/>
      <c r="B6" s="11">
        <v>1112</v>
      </c>
      <c r="C6" s="12" t="s">
        <v>13</v>
      </c>
      <c r="D6" s="176">
        <v>250</v>
      </c>
      <c r="E6" s="3"/>
      <c r="F6" s="187" t="s">
        <v>14</v>
      </c>
      <c r="G6" s="188" t="s">
        <v>15</v>
      </c>
      <c r="H6" s="189" t="s">
        <v>16</v>
      </c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 t="s">
        <v>17</v>
      </c>
      <c r="T6" s="189"/>
      <c r="U6" s="189"/>
      <c r="V6" s="198" t="s">
        <v>18</v>
      </c>
      <c r="W6" s="199"/>
    </row>
    <row r="7" spans="1:23" ht="21.75" customHeight="1">
      <c r="A7" s="185"/>
      <c r="B7" s="11">
        <v>1113</v>
      </c>
      <c r="C7" s="12" t="s">
        <v>19</v>
      </c>
      <c r="D7" s="176">
        <v>450</v>
      </c>
      <c r="E7" s="3"/>
      <c r="F7" s="187"/>
      <c r="G7" s="187"/>
      <c r="H7" s="190" t="s">
        <v>20</v>
      </c>
      <c r="I7" s="190"/>
      <c r="J7" s="190"/>
      <c r="K7" s="190" t="s">
        <v>21</v>
      </c>
      <c r="L7" s="190"/>
      <c r="M7" s="190"/>
      <c r="N7" s="191" t="s">
        <v>22</v>
      </c>
      <c r="O7" s="191" t="s">
        <v>23</v>
      </c>
      <c r="P7" s="191" t="s">
        <v>24</v>
      </c>
      <c r="Q7" s="191" t="s">
        <v>25</v>
      </c>
      <c r="R7" s="192" t="s">
        <v>26</v>
      </c>
      <c r="S7" s="196" t="s">
        <v>27</v>
      </c>
      <c r="T7" s="196"/>
      <c r="U7" s="196"/>
      <c r="V7" s="198"/>
      <c r="W7" s="199"/>
    </row>
    <row r="8" spans="1:23" ht="18.75" customHeight="1">
      <c r="A8" s="185"/>
      <c r="B8" s="11">
        <v>1121</v>
      </c>
      <c r="C8" s="12" t="s">
        <v>28</v>
      </c>
      <c r="D8" s="176">
        <v>3200</v>
      </c>
      <c r="E8" s="3"/>
      <c r="F8" s="187"/>
      <c r="G8" s="187"/>
      <c r="H8" s="13" t="s">
        <v>29</v>
      </c>
      <c r="I8" s="13" t="s">
        <v>30</v>
      </c>
      <c r="J8" s="13" t="s">
        <v>31</v>
      </c>
      <c r="K8" s="13" t="s">
        <v>32</v>
      </c>
      <c r="L8" s="13" t="s">
        <v>33</v>
      </c>
      <c r="M8" s="13" t="s">
        <v>34</v>
      </c>
      <c r="N8" s="191"/>
      <c r="O8" s="191"/>
      <c r="P8" s="191"/>
      <c r="Q8" s="191"/>
      <c r="R8" s="191"/>
      <c r="S8" s="14" t="s">
        <v>35</v>
      </c>
      <c r="T8" s="14" t="s">
        <v>36</v>
      </c>
      <c r="U8" s="15" t="s">
        <v>37</v>
      </c>
      <c r="V8" s="198"/>
      <c r="W8" s="199"/>
    </row>
    <row r="9" spans="1:23" ht="18" customHeight="1">
      <c r="A9" s="185"/>
      <c r="B9" s="11">
        <v>1122</v>
      </c>
      <c r="C9" s="12" t="s">
        <v>228</v>
      </c>
      <c r="D9" s="176">
        <v>400</v>
      </c>
      <c r="E9" s="3"/>
      <c r="F9" s="187"/>
      <c r="G9" s="187"/>
      <c r="H9" s="16">
        <v>2111</v>
      </c>
      <c r="I9" s="16">
        <v>2112</v>
      </c>
      <c r="J9" s="16">
        <v>2119</v>
      </c>
      <c r="K9" s="16">
        <v>2131</v>
      </c>
      <c r="L9" s="16">
        <v>2132</v>
      </c>
      <c r="M9" s="16">
        <v>2133</v>
      </c>
      <c r="N9" s="16">
        <v>2142</v>
      </c>
      <c r="O9" s="16">
        <v>2321</v>
      </c>
      <c r="P9" s="16">
        <v>2322</v>
      </c>
      <c r="Q9" s="16">
        <v>2324</v>
      </c>
      <c r="R9" s="16">
        <v>2141</v>
      </c>
      <c r="S9" s="17">
        <v>3111</v>
      </c>
      <c r="T9" s="16">
        <v>3112</v>
      </c>
      <c r="U9" s="17">
        <v>3122</v>
      </c>
      <c r="V9" s="198"/>
      <c r="W9" s="199"/>
    </row>
    <row r="10" spans="1:23" ht="18" customHeight="1">
      <c r="A10" s="185"/>
      <c r="B10" s="11">
        <v>1211</v>
      </c>
      <c r="C10" s="12" t="s">
        <v>39</v>
      </c>
      <c r="D10" s="176">
        <v>6400</v>
      </c>
      <c r="E10" s="3"/>
      <c r="F10" s="18">
        <v>1031</v>
      </c>
      <c r="G10" s="19" t="s">
        <v>40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  <c r="U10" s="21"/>
      <c r="V10" s="10">
        <f t="shared" ref="V10:V45" si="0">SUM(H10:U10)</f>
        <v>0</v>
      </c>
      <c r="W10" s="22"/>
    </row>
    <row r="11" spans="1:23" ht="18" customHeight="1">
      <c r="A11" s="185"/>
      <c r="B11" s="1">
        <v>1334</v>
      </c>
      <c r="C11" s="34" t="s">
        <v>41</v>
      </c>
      <c r="D11" s="176">
        <v>0</v>
      </c>
      <c r="E11" s="3"/>
      <c r="F11" s="25">
        <v>2140</v>
      </c>
      <c r="G11" s="26" t="s">
        <v>42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7"/>
      <c r="U11" s="27"/>
      <c r="V11" s="10">
        <f t="shared" si="0"/>
        <v>0</v>
      </c>
      <c r="W11" s="22"/>
    </row>
    <row r="12" spans="1:23" ht="18" customHeight="1">
      <c r="A12" s="185"/>
      <c r="B12" s="23"/>
      <c r="C12" s="24"/>
      <c r="D12" s="177"/>
      <c r="E12" s="3"/>
      <c r="F12" s="25">
        <v>2279</v>
      </c>
      <c r="G12" s="26" t="s">
        <v>43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7"/>
      <c r="U12" s="27"/>
      <c r="V12" s="10">
        <f t="shared" si="0"/>
        <v>0</v>
      </c>
      <c r="W12" s="22"/>
    </row>
    <row r="13" spans="1:23" ht="18" customHeight="1">
      <c r="A13" s="185"/>
      <c r="B13" s="11">
        <v>1341</v>
      </c>
      <c r="C13" s="12" t="s">
        <v>44</v>
      </c>
      <c r="D13" s="176">
        <v>22</v>
      </c>
      <c r="E13" s="3"/>
      <c r="F13" s="28">
        <v>2310</v>
      </c>
      <c r="G13" s="29" t="s">
        <v>45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31">
        <v>600</v>
      </c>
      <c r="V13" s="30">
        <f t="shared" si="0"/>
        <v>600</v>
      </c>
      <c r="W13" s="22"/>
    </row>
    <row r="14" spans="1:23" ht="18" customHeight="1">
      <c r="A14" s="185"/>
      <c r="B14" s="11">
        <v>1342</v>
      </c>
      <c r="C14" s="12" t="s">
        <v>46</v>
      </c>
      <c r="D14" s="176">
        <v>115</v>
      </c>
      <c r="E14" s="3"/>
      <c r="F14" s="28">
        <v>2321</v>
      </c>
      <c r="G14" s="29" t="s">
        <v>47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31">
        <v>90</v>
      </c>
      <c r="V14" s="30">
        <f t="shared" si="0"/>
        <v>90</v>
      </c>
      <c r="W14" s="22"/>
    </row>
    <row r="15" spans="1:23" ht="18" customHeight="1">
      <c r="A15" s="185"/>
      <c r="B15" s="11">
        <v>1343</v>
      </c>
      <c r="C15" s="12" t="s">
        <v>48</v>
      </c>
      <c r="D15" s="176">
        <v>0</v>
      </c>
      <c r="E15" s="3"/>
      <c r="F15" s="25">
        <v>2341</v>
      </c>
      <c r="G15" s="26" t="s">
        <v>49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7"/>
      <c r="U15" s="27"/>
      <c r="V15" s="10">
        <f t="shared" si="0"/>
        <v>0</v>
      </c>
      <c r="W15" s="22"/>
    </row>
    <row r="16" spans="1:23" ht="18" customHeight="1">
      <c r="A16" s="185"/>
      <c r="B16" s="11">
        <v>1344</v>
      </c>
      <c r="C16" s="12" t="s">
        <v>50</v>
      </c>
      <c r="D16" s="176">
        <v>0</v>
      </c>
      <c r="E16" s="3"/>
      <c r="F16" s="25">
        <v>3111</v>
      </c>
      <c r="G16" s="26" t="s">
        <v>51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7"/>
      <c r="U16" s="27"/>
      <c r="V16" s="10">
        <f t="shared" si="0"/>
        <v>0</v>
      </c>
      <c r="W16" s="22"/>
    </row>
    <row r="17" spans="1:23" ht="18" customHeight="1">
      <c r="A17" s="185"/>
      <c r="B17" s="11">
        <v>1345</v>
      </c>
      <c r="C17" s="12" t="s">
        <v>52</v>
      </c>
      <c r="D17" s="176">
        <v>1600</v>
      </c>
      <c r="E17" s="3"/>
      <c r="F17" s="25">
        <v>3113</v>
      </c>
      <c r="G17" s="26" t="s">
        <v>53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7"/>
      <c r="U17" s="27"/>
      <c r="V17" s="10">
        <f t="shared" si="0"/>
        <v>0</v>
      </c>
      <c r="W17" s="22"/>
    </row>
    <row r="18" spans="1:23" ht="18" customHeight="1">
      <c r="A18" s="185"/>
      <c r="B18" s="11">
        <v>1361</v>
      </c>
      <c r="C18" s="12" t="s">
        <v>54</v>
      </c>
      <c r="D18" s="176">
        <v>10</v>
      </c>
      <c r="E18" s="3"/>
      <c r="F18" s="25">
        <v>3141</v>
      </c>
      <c r="G18" s="26" t="s">
        <v>55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7"/>
      <c r="U18" s="27"/>
      <c r="V18" s="10">
        <f t="shared" si="0"/>
        <v>0</v>
      </c>
      <c r="W18" s="22"/>
    </row>
    <row r="19" spans="1:23" ht="18" customHeight="1">
      <c r="A19" s="185"/>
      <c r="B19" s="11">
        <v>1386</v>
      </c>
      <c r="C19" s="12" t="s">
        <v>56</v>
      </c>
      <c r="D19" s="176">
        <v>100</v>
      </c>
      <c r="E19" s="3"/>
      <c r="F19" s="25">
        <v>3312</v>
      </c>
      <c r="G19" s="26" t="s">
        <v>57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27"/>
      <c r="U19" s="27"/>
      <c r="V19" s="10">
        <f t="shared" si="0"/>
        <v>0</v>
      </c>
      <c r="W19" s="22"/>
    </row>
    <row r="20" spans="1:23" ht="18" customHeight="1">
      <c r="A20" s="185"/>
      <c r="B20" s="11">
        <v>1387</v>
      </c>
      <c r="C20" s="12" t="s">
        <v>58</v>
      </c>
      <c r="D20" s="176">
        <v>40</v>
      </c>
      <c r="E20" s="3"/>
      <c r="F20" s="25">
        <v>3314</v>
      </c>
      <c r="G20" s="26" t="s">
        <v>59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27"/>
      <c r="U20" s="27"/>
      <c r="V20" s="10">
        <f t="shared" si="0"/>
        <v>0</v>
      </c>
      <c r="W20" s="22"/>
    </row>
    <row r="21" spans="1:23" ht="18" customHeight="1">
      <c r="A21" s="185"/>
      <c r="B21" s="11">
        <v>1511</v>
      </c>
      <c r="C21" s="12" t="s">
        <v>60</v>
      </c>
      <c r="D21" s="176">
        <v>2200</v>
      </c>
      <c r="E21" s="3"/>
      <c r="F21" s="25">
        <v>3392</v>
      </c>
      <c r="G21" s="26" t="s">
        <v>61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7"/>
      <c r="U21" s="27"/>
      <c r="V21" s="10">
        <f t="shared" si="0"/>
        <v>0</v>
      </c>
      <c r="W21" s="22"/>
    </row>
    <row r="22" spans="1:23" ht="18" customHeight="1">
      <c r="A22" s="185"/>
      <c r="D22" s="160"/>
      <c r="E22" s="3"/>
      <c r="F22" s="28">
        <v>3399</v>
      </c>
      <c r="G22" s="29" t="s">
        <v>62</v>
      </c>
      <c r="H22" s="32">
        <v>50</v>
      </c>
      <c r="I22" s="32"/>
      <c r="J22" s="32"/>
      <c r="K22" s="32"/>
      <c r="L22" s="32">
        <v>35</v>
      </c>
      <c r="M22" s="32"/>
      <c r="N22" s="32"/>
      <c r="O22" s="32">
        <v>50</v>
      </c>
      <c r="P22" s="32"/>
      <c r="Q22" s="30"/>
      <c r="R22" s="30"/>
      <c r="S22" s="30"/>
      <c r="T22" s="31"/>
      <c r="U22" s="31"/>
      <c r="V22" s="30">
        <f t="shared" si="0"/>
        <v>135</v>
      </c>
      <c r="W22" s="22"/>
    </row>
    <row r="23" spans="1:23" ht="18" customHeight="1">
      <c r="A23" s="33"/>
      <c r="B23" s="1"/>
      <c r="C23" s="34"/>
      <c r="D23" s="10"/>
      <c r="E23" s="3"/>
      <c r="F23" s="25">
        <v>3412</v>
      </c>
      <c r="G23" s="26" t="s">
        <v>63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27"/>
      <c r="U23" s="27"/>
      <c r="V23" s="10">
        <f t="shared" si="0"/>
        <v>0</v>
      </c>
      <c r="W23" s="22"/>
    </row>
    <row r="24" spans="1:23" ht="18" customHeight="1">
      <c r="A24" s="35" t="s">
        <v>64</v>
      </c>
      <c r="B24" s="36"/>
      <c r="C24" s="37" t="s">
        <v>65</v>
      </c>
      <c r="D24" s="38">
        <f>SUM(D5:D21)</f>
        <v>17087</v>
      </c>
      <c r="E24" s="3"/>
      <c r="F24" s="25">
        <v>3492</v>
      </c>
      <c r="G24" s="26" t="s">
        <v>66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27"/>
      <c r="U24" s="27"/>
      <c r="V24" s="10">
        <f t="shared" si="0"/>
        <v>0</v>
      </c>
      <c r="W24" s="22"/>
    </row>
    <row r="25" spans="1:23" ht="18" customHeight="1">
      <c r="A25" s="25" t="s">
        <v>67</v>
      </c>
      <c r="B25" s="39"/>
      <c r="C25" s="40" t="s">
        <v>68</v>
      </c>
      <c r="D25" s="41">
        <f>SUM(H45:R45)</f>
        <v>371.6</v>
      </c>
      <c r="E25" s="3"/>
      <c r="F25" s="25">
        <v>3429</v>
      </c>
      <c r="G25" s="26" t="s">
        <v>69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27"/>
      <c r="U25" s="27"/>
      <c r="V25" s="10">
        <f t="shared" si="0"/>
        <v>0</v>
      </c>
      <c r="W25" s="22"/>
    </row>
    <row r="26" spans="1:23" ht="18" customHeight="1">
      <c r="A26" s="18" t="s">
        <v>70</v>
      </c>
      <c r="B26" s="42"/>
      <c r="C26" s="43" t="s">
        <v>71</v>
      </c>
      <c r="D26" s="41">
        <f>SUM(S45:U45)</f>
        <v>690</v>
      </c>
      <c r="E26" s="3"/>
      <c r="F26" s="28">
        <v>3612</v>
      </c>
      <c r="G26" s="29" t="s">
        <v>72</v>
      </c>
      <c r="H26" s="30"/>
      <c r="I26" s="30"/>
      <c r="J26" s="30"/>
      <c r="K26" s="30"/>
      <c r="L26" s="30">
        <v>90</v>
      </c>
      <c r="M26" s="30"/>
      <c r="N26" s="30"/>
      <c r="O26" s="30"/>
      <c r="P26" s="30"/>
      <c r="Q26" s="30"/>
      <c r="R26" s="30"/>
      <c r="S26" s="30"/>
      <c r="T26" s="31"/>
      <c r="U26" s="31"/>
      <c r="V26" s="30">
        <f t="shared" si="0"/>
        <v>90</v>
      </c>
      <c r="W26" s="22"/>
    </row>
    <row r="27" spans="1:23" ht="18" customHeight="1">
      <c r="A27" s="154"/>
      <c r="B27" s="44"/>
      <c r="C27" s="45" t="s">
        <v>73</v>
      </c>
      <c r="D27" s="46">
        <f>SUM(D24:D26)</f>
        <v>18148.599999999999</v>
      </c>
      <c r="E27" s="3"/>
      <c r="F27" s="25">
        <v>3613</v>
      </c>
      <c r="G27" s="26" t="s">
        <v>74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27"/>
      <c r="U27" s="27"/>
      <c r="V27" s="10">
        <f t="shared" si="0"/>
        <v>0</v>
      </c>
      <c r="W27" s="22"/>
    </row>
    <row r="28" spans="1:23">
      <c r="A28" s="156"/>
      <c r="B28" s="50">
        <v>4111</v>
      </c>
      <c r="C28" s="9" t="s">
        <v>75</v>
      </c>
      <c r="D28" s="10">
        <v>32.5</v>
      </c>
      <c r="E28" s="3"/>
      <c r="F28" s="28">
        <v>3631</v>
      </c>
      <c r="G28" s="29" t="s">
        <v>76</v>
      </c>
      <c r="H28" s="30"/>
      <c r="I28" s="30"/>
      <c r="J28" s="30"/>
      <c r="K28" s="30"/>
      <c r="L28" s="32">
        <v>0.4</v>
      </c>
      <c r="M28" s="30"/>
      <c r="N28" s="30"/>
      <c r="O28" s="47"/>
      <c r="P28" s="30"/>
      <c r="Q28" s="30"/>
      <c r="R28" s="30"/>
      <c r="S28" s="30"/>
      <c r="T28" s="31"/>
      <c r="U28" s="31"/>
      <c r="V28" s="30">
        <f t="shared" si="0"/>
        <v>0.4</v>
      </c>
      <c r="W28" s="22"/>
    </row>
    <row r="29" spans="1:23">
      <c r="A29" s="156"/>
      <c r="B29" s="50">
        <v>4112</v>
      </c>
      <c r="C29" s="9" t="s">
        <v>77</v>
      </c>
      <c r="D29" s="10">
        <v>0</v>
      </c>
      <c r="E29" s="3"/>
      <c r="F29" s="25">
        <v>3632</v>
      </c>
      <c r="G29" s="26" t="s">
        <v>78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27"/>
      <c r="U29" s="27"/>
      <c r="V29" s="10">
        <f t="shared" si="0"/>
        <v>0</v>
      </c>
      <c r="W29" s="22"/>
    </row>
    <row r="30" spans="1:23">
      <c r="B30" s="50">
        <v>4113</v>
      </c>
      <c r="C30" s="9" t="s">
        <v>214</v>
      </c>
      <c r="D30" s="10">
        <v>0</v>
      </c>
      <c r="E30" s="3"/>
      <c r="F30" s="25">
        <v>3633</v>
      </c>
      <c r="G30" s="26" t="s">
        <v>80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7"/>
      <c r="U30" s="27"/>
      <c r="V30" s="10">
        <f t="shared" si="0"/>
        <v>0</v>
      </c>
      <c r="W30" s="22"/>
    </row>
    <row r="31" spans="1:23" ht="14.25" customHeight="1">
      <c r="A31" s="156"/>
      <c r="B31" s="50">
        <v>4116</v>
      </c>
      <c r="C31" s="9" t="s">
        <v>79</v>
      </c>
      <c r="D31" s="10">
        <v>0</v>
      </c>
      <c r="E31" s="3"/>
      <c r="F31" s="28">
        <v>3639</v>
      </c>
      <c r="G31" s="29" t="s">
        <v>83</v>
      </c>
      <c r="H31" s="30"/>
      <c r="I31" s="30"/>
      <c r="J31" s="32">
        <v>10</v>
      </c>
      <c r="K31" s="32">
        <v>20</v>
      </c>
      <c r="L31" s="32">
        <v>1.2</v>
      </c>
      <c r="M31" s="30"/>
      <c r="N31" s="30"/>
      <c r="O31" s="30"/>
      <c r="P31" s="30"/>
      <c r="Q31" s="30"/>
      <c r="R31" s="30"/>
      <c r="S31" s="32"/>
      <c r="T31" s="31"/>
      <c r="U31" s="31"/>
      <c r="V31" s="30">
        <f t="shared" si="0"/>
        <v>31.2</v>
      </c>
      <c r="W31" s="22"/>
    </row>
    <row r="32" spans="1:23">
      <c r="A32" s="156" t="s">
        <v>81</v>
      </c>
      <c r="B32" s="50">
        <v>4121</v>
      </c>
      <c r="C32" s="12" t="s">
        <v>82</v>
      </c>
      <c r="D32" s="10">
        <v>0</v>
      </c>
      <c r="E32" s="3"/>
      <c r="F32" s="25">
        <v>3722</v>
      </c>
      <c r="G32" s="26" t="s">
        <v>85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7"/>
      <c r="U32" s="27"/>
      <c r="V32" s="10">
        <f t="shared" si="0"/>
        <v>0</v>
      </c>
      <c r="W32" s="22"/>
    </row>
    <row r="33" spans="1:23">
      <c r="A33" s="156"/>
      <c r="B33" s="50">
        <v>4122</v>
      </c>
      <c r="C33" s="12" t="s">
        <v>84</v>
      </c>
      <c r="D33" s="10">
        <v>0</v>
      </c>
      <c r="E33" s="3"/>
      <c r="F33" s="28">
        <v>3745</v>
      </c>
      <c r="G33" s="29" t="s">
        <v>87</v>
      </c>
      <c r="H33" s="32">
        <v>2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31"/>
      <c r="V33" s="30">
        <f t="shared" si="0"/>
        <v>2</v>
      </c>
      <c r="W33" s="22"/>
    </row>
    <row r="34" spans="1:23">
      <c r="A34" s="156"/>
      <c r="B34" s="50">
        <v>4134</v>
      </c>
      <c r="C34" s="48" t="s">
        <v>86</v>
      </c>
      <c r="D34" s="49">
        <v>0</v>
      </c>
      <c r="E34" s="3"/>
      <c r="F34" s="25">
        <v>4314</v>
      </c>
      <c r="G34" s="26" t="s">
        <v>89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27"/>
      <c r="U34" s="27"/>
      <c r="V34" s="10">
        <f t="shared" si="0"/>
        <v>0</v>
      </c>
      <c r="W34" s="22"/>
    </row>
    <row r="35" spans="1:23">
      <c r="A35" s="156"/>
      <c r="B35" s="50">
        <v>4213</v>
      </c>
      <c r="C35" s="34" t="s">
        <v>88</v>
      </c>
      <c r="D35" s="176">
        <v>1400</v>
      </c>
      <c r="E35" s="3"/>
      <c r="F35" s="28">
        <v>6171</v>
      </c>
      <c r="G35" s="29" t="s">
        <v>91</v>
      </c>
      <c r="H35" s="32">
        <v>2</v>
      </c>
      <c r="I35" s="32">
        <v>1</v>
      </c>
      <c r="J35" s="30"/>
      <c r="K35" s="30"/>
      <c r="L35" s="32">
        <v>10</v>
      </c>
      <c r="M35" s="30"/>
      <c r="N35" s="30"/>
      <c r="O35" s="30"/>
      <c r="P35" s="30"/>
      <c r="Q35" s="30"/>
      <c r="R35" s="30"/>
      <c r="S35" s="30"/>
      <c r="T35" s="31"/>
      <c r="U35" s="31"/>
      <c r="V35" s="30">
        <f t="shared" si="0"/>
        <v>13</v>
      </c>
      <c r="W35" s="22"/>
    </row>
    <row r="36" spans="1:23" ht="18" customHeight="1">
      <c r="A36" s="156"/>
      <c r="B36" s="50">
        <v>4222</v>
      </c>
      <c r="C36" s="24" t="s">
        <v>90</v>
      </c>
      <c r="D36" s="20">
        <v>0</v>
      </c>
      <c r="E36" s="3"/>
      <c r="F36" s="28">
        <v>6310</v>
      </c>
      <c r="G36" s="29" t="s">
        <v>94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>
        <v>100</v>
      </c>
      <c r="S36" s="30"/>
      <c r="T36" s="31"/>
      <c r="U36" s="31"/>
      <c r="V36" s="30">
        <f t="shared" si="0"/>
        <v>100</v>
      </c>
      <c r="W36" s="22"/>
    </row>
    <row r="37" spans="1:23" ht="15.75" customHeight="1">
      <c r="A37" s="155" t="s">
        <v>92</v>
      </c>
      <c r="B37" s="51"/>
      <c r="C37" s="52" t="s">
        <v>93</v>
      </c>
      <c r="D37" s="53">
        <f>SUM(D28:D36)</f>
        <v>1432.5</v>
      </c>
      <c r="E37" s="3"/>
      <c r="F37" s="25">
        <v>6409</v>
      </c>
      <c r="G37" s="26" t="s">
        <v>97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27"/>
      <c r="U37" s="27"/>
      <c r="V37" s="10">
        <f t="shared" si="0"/>
        <v>0</v>
      </c>
      <c r="W37" s="22"/>
    </row>
    <row r="38" spans="1:23" ht="13.5" customHeight="1">
      <c r="A38" s="54" t="s">
        <v>95</v>
      </c>
      <c r="B38" s="55"/>
      <c r="C38" s="56" t="s">
        <v>96</v>
      </c>
      <c r="D38" s="57"/>
      <c r="E38" s="3"/>
      <c r="F38" s="25"/>
      <c r="G38" s="2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7"/>
      <c r="U38" s="27"/>
      <c r="V38" s="10">
        <f t="shared" si="0"/>
        <v>0</v>
      </c>
      <c r="W38" s="22"/>
    </row>
    <row r="39" spans="1:23" ht="18" customHeight="1">
      <c r="A39" s="58" t="s">
        <v>98</v>
      </c>
      <c r="B39" s="59"/>
      <c r="C39" s="60" t="s">
        <v>99</v>
      </c>
      <c r="D39" s="46">
        <f>D37+D27</f>
        <v>19581.099999999999</v>
      </c>
      <c r="E39" s="3"/>
      <c r="F39" s="25"/>
      <c r="G39" s="26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27"/>
      <c r="U39" s="27"/>
      <c r="V39" s="10">
        <f t="shared" si="0"/>
        <v>0</v>
      </c>
      <c r="W39" s="22"/>
    </row>
    <row r="40" spans="1:23" ht="18" customHeight="1">
      <c r="A40" s="61" t="s">
        <v>100</v>
      </c>
      <c r="B40" s="62"/>
      <c r="C40" s="62"/>
      <c r="D40" s="63">
        <f>-Výdaje!BC54+Příjmy!D39+D42+D43+D44+D45+D46</f>
        <v>-1.8189894035458565E-12</v>
      </c>
      <c r="E40" s="3"/>
      <c r="F40" s="25"/>
      <c r="G40" s="26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27"/>
      <c r="U40" s="27"/>
      <c r="V40" s="10">
        <f t="shared" si="0"/>
        <v>0</v>
      </c>
      <c r="W40" s="22"/>
    </row>
    <row r="41" spans="1:23">
      <c r="A41" s="64" t="s">
        <v>101</v>
      </c>
      <c r="B41" s="146" t="s">
        <v>102</v>
      </c>
      <c r="C41" s="146"/>
      <c r="D41" s="65"/>
      <c r="E41" s="3"/>
      <c r="F41" s="25"/>
      <c r="G41" s="26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27"/>
      <c r="U41" s="27"/>
      <c r="V41" s="10">
        <f t="shared" si="0"/>
        <v>0</v>
      </c>
      <c r="W41" s="22"/>
    </row>
    <row r="42" spans="1:23">
      <c r="A42" s="66"/>
      <c r="B42" s="11">
        <v>8115</v>
      </c>
      <c r="C42" s="12" t="s">
        <v>103</v>
      </c>
      <c r="D42" s="178">
        <v>7207.9</v>
      </c>
      <c r="E42" s="3"/>
      <c r="F42" s="25"/>
      <c r="G42" s="26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27"/>
      <c r="U42" s="27"/>
      <c r="V42" s="10">
        <f t="shared" si="0"/>
        <v>0</v>
      </c>
      <c r="W42" s="22"/>
    </row>
    <row r="43" spans="1:23" ht="13.5" customHeight="1">
      <c r="A43" s="66"/>
      <c r="B43" s="11">
        <v>8123</v>
      </c>
      <c r="C43" s="12" t="s">
        <v>104</v>
      </c>
      <c r="D43" s="178">
        <v>0</v>
      </c>
      <c r="E43" s="3"/>
      <c r="F43" s="25"/>
      <c r="G43" s="2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27"/>
      <c r="U43" s="27"/>
      <c r="V43" s="10">
        <f t="shared" si="0"/>
        <v>0</v>
      </c>
      <c r="W43" s="22"/>
    </row>
    <row r="44" spans="1:23" ht="13.5" customHeight="1">
      <c r="A44" s="66"/>
      <c r="B44" s="11">
        <v>8124</v>
      </c>
      <c r="C44" s="12" t="s">
        <v>105</v>
      </c>
      <c r="D44" s="63">
        <v>191</v>
      </c>
      <c r="E44" s="3"/>
      <c r="F44" s="2"/>
      <c r="G44" s="67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68"/>
      <c r="U44" s="68"/>
      <c r="V44" s="10">
        <f t="shared" si="0"/>
        <v>0</v>
      </c>
      <c r="W44" s="22"/>
    </row>
    <row r="45" spans="1:23" ht="13.5" customHeight="1">
      <c r="A45" s="66"/>
      <c r="B45" s="11">
        <v>8113</v>
      </c>
      <c r="C45" s="12" t="s">
        <v>106</v>
      </c>
      <c r="D45" s="63">
        <v>0</v>
      </c>
      <c r="E45" s="3"/>
      <c r="F45" s="183" t="s">
        <v>108</v>
      </c>
      <c r="G45" s="183"/>
      <c r="H45" s="10">
        <f t="shared" ref="H45:U45" si="1">SUM(H10:H44)</f>
        <v>54</v>
      </c>
      <c r="I45" s="10">
        <f t="shared" si="1"/>
        <v>1</v>
      </c>
      <c r="J45" s="10">
        <f t="shared" si="1"/>
        <v>10</v>
      </c>
      <c r="K45" s="10">
        <f t="shared" si="1"/>
        <v>20</v>
      </c>
      <c r="L45" s="10">
        <f t="shared" si="1"/>
        <v>136.60000000000002</v>
      </c>
      <c r="M45" s="10">
        <f t="shared" si="1"/>
        <v>0</v>
      </c>
      <c r="N45" s="10">
        <f t="shared" si="1"/>
        <v>0</v>
      </c>
      <c r="O45" s="10">
        <f t="shared" si="1"/>
        <v>50</v>
      </c>
      <c r="P45" s="10">
        <f t="shared" si="1"/>
        <v>0</v>
      </c>
      <c r="Q45" s="10">
        <f t="shared" si="1"/>
        <v>0</v>
      </c>
      <c r="R45" s="10">
        <f t="shared" si="1"/>
        <v>100</v>
      </c>
      <c r="S45" s="10">
        <f t="shared" si="1"/>
        <v>0</v>
      </c>
      <c r="T45" s="10">
        <f t="shared" si="1"/>
        <v>0</v>
      </c>
      <c r="U45" s="10">
        <f t="shared" si="1"/>
        <v>690</v>
      </c>
      <c r="V45" s="41">
        <f t="shared" si="0"/>
        <v>1061.5999999999999</v>
      </c>
      <c r="W45" s="22"/>
    </row>
    <row r="46" spans="1:23" ht="13.5" customHeight="1">
      <c r="A46" s="69"/>
      <c r="B46" s="11">
        <v>8114</v>
      </c>
      <c r="C46" s="12" t="s">
        <v>107</v>
      </c>
      <c r="D46" s="63">
        <v>0</v>
      </c>
      <c r="E46" s="3"/>
      <c r="F46" s="184"/>
      <c r="G46" s="184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</row>
    <row r="47" spans="1:23" ht="13.5" customHeight="1">
      <c r="C47" s="3"/>
      <c r="D47" s="70"/>
      <c r="E47" s="3"/>
      <c r="F47" s="184"/>
      <c r="G47" s="184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1:23" ht="13.5" customHeight="1">
      <c r="A48" s="71" t="s">
        <v>109</v>
      </c>
      <c r="B48" s="72">
        <f>+SUM(H10:W44)+SUM(D5:D21)-SUM(Výdaje!C4:AZ53)-Příjmy!D40+SUM(D28:D36)</f>
        <v>-1337.2999999999975</v>
      </c>
      <c r="D48" s="7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3:23" ht="13.5" customHeight="1">
      <c r="C49" s="13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3:23" ht="13.5" customHeight="1">
      <c r="C50" s="13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3:23" ht="13.5" customHeight="1">
      <c r="C51" s="13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3:23" ht="13.5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3:23" ht="13.5" customHeight="1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3:23" ht="13.5" customHeight="1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3:23" ht="13.5" customHeight="1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3:23" ht="13.5" customHeight="1"/>
    <row r="57" spans="3:23" ht="13.5" customHeight="1"/>
    <row r="58" spans="3:23" ht="13.5" customHeight="1"/>
    <row r="59" spans="3:23" ht="13.5" customHeight="1"/>
    <row r="60" spans="3:23" ht="13.5" customHeight="1"/>
    <row r="61" spans="3:23" ht="13.5" customHeight="1"/>
    <row r="62" spans="3:23" ht="13.5" customHeight="1"/>
    <row r="63" spans="3:23" ht="13.5" customHeight="1"/>
    <row r="64" spans="3:23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1">
    <mergeCell ref="A2:A4"/>
    <mergeCell ref="B2:B4"/>
    <mergeCell ref="C2:C4"/>
    <mergeCell ref="D2:D4"/>
    <mergeCell ref="F2:G2"/>
    <mergeCell ref="F3:L3"/>
    <mergeCell ref="S7:U7"/>
    <mergeCell ref="R5:W5"/>
    <mergeCell ref="S6:U6"/>
    <mergeCell ref="V6:V9"/>
    <mergeCell ref="W6:W9"/>
    <mergeCell ref="C1:E1"/>
    <mergeCell ref="F1:W1"/>
    <mergeCell ref="H2:R2"/>
    <mergeCell ref="S2:W2"/>
    <mergeCell ref="S3:W3"/>
    <mergeCell ref="F45:G45"/>
    <mergeCell ref="F46:G46"/>
    <mergeCell ref="F47:G47"/>
    <mergeCell ref="A5:A22"/>
    <mergeCell ref="G5:I5"/>
    <mergeCell ref="F6:F9"/>
    <mergeCell ref="G6:G9"/>
    <mergeCell ref="H6:R6"/>
    <mergeCell ref="H7:J7"/>
    <mergeCell ref="K7:M7"/>
    <mergeCell ref="N7:N8"/>
    <mergeCell ref="O7:O8"/>
    <mergeCell ref="P7:P8"/>
    <mergeCell ref="Q7:Q8"/>
    <mergeCell ref="R7:R8"/>
  </mergeCells>
  <pageMargins left="0.40625" right="0.43333333333333302" top="0.98402777777777795" bottom="1.1416666666666699" header="0" footer="0"/>
  <pageSetup paperSize="8" scale="72" pageOrder="overThenDown" orientation="landscape" horizontalDpi="300" verticalDpi="300" copies="2"/>
  <headerFooter>
    <oddHeader>&amp;CNÁVRH ROZPOČTU NA ROK 2025 
- ČTYŘKOLY</oddHeader>
    <oddFooter>&amp;R&amp;P z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05"/>
  <sheetViews>
    <sheetView tabSelected="1" topLeftCell="E1" zoomScale="110" zoomScaleNormal="110" workbookViewId="0">
      <pane ySplit="3" topLeftCell="A4" activePane="bottomLeft" state="frozen"/>
      <selection activeCell="B1" sqref="B1"/>
      <selection pane="bottomLeft" activeCell="X10" sqref="X10"/>
    </sheetView>
  </sheetViews>
  <sheetFormatPr baseColWidth="10" defaultColWidth="12.5" defaultRowHeight="17.25" customHeight="1"/>
  <cols>
    <col min="1" max="1" width="4.33203125" customWidth="1"/>
    <col min="2" max="2" width="39.83203125" customWidth="1"/>
    <col min="3" max="4" width="6.83203125" customWidth="1"/>
    <col min="5" max="5" width="5.6640625" customWidth="1"/>
    <col min="6" max="6" width="6.83203125" customWidth="1"/>
    <col min="7" max="8" width="5.6640625" customWidth="1"/>
    <col min="9" max="10" width="4.33203125" customWidth="1"/>
    <col min="11" max="11" width="5.33203125" bestFit="1" customWidth="1"/>
    <col min="12" max="12" width="4.33203125" customWidth="1"/>
    <col min="13" max="13" width="4.83203125" customWidth="1"/>
    <col min="14" max="14" width="4.33203125" customWidth="1"/>
    <col min="15" max="15" width="5.6640625" customWidth="1"/>
    <col min="16" max="16" width="4.33203125" customWidth="1"/>
    <col min="17" max="18" width="5.6640625" customWidth="1"/>
    <col min="19" max="19" width="4.83203125" customWidth="1"/>
    <col min="20" max="22" width="5.6640625" customWidth="1"/>
    <col min="23" max="23" width="4.83203125" customWidth="1"/>
    <col min="24" max="24" width="5.33203125" customWidth="1"/>
    <col min="25" max="25" width="4.83203125" customWidth="1"/>
    <col min="26" max="26" width="4.33203125" customWidth="1"/>
    <col min="27" max="28" width="4.83203125" customWidth="1"/>
    <col min="29" max="29" width="6.83203125" customWidth="1"/>
    <col min="30" max="30" width="7.83203125" customWidth="1"/>
    <col min="31" max="32" width="4.83203125" customWidth="1"/>
    <col min="33" max="34" width="4.33203125" customWidth="1"/>
    <col min="35" max="35" width="4.83203125" customWidth="1"/>
    <col min="36" max="36" width="5.6640625" customWidth="1"/>
    <col min="37" max="37" width="4.83203125" customWidth="1"/>
    <col min="38" max="38" width="4.33203125" customWidth="1"/>
    <col min="39" max="39" width="4.83203125" customWidth="1"/>
    <col min="40" max="40" width="6.83203125" customWidth="1"/>
    <col min="41" max="42" width="5.33203125" customWidth="1"/>
    <col min="43" max="43" width="7.5" customWidth="1"/>
    <col min="44" max="44" width="4.33203125" customWidth="1"/>
    <col min="45" max="45" width="5.6640625" customWidth="1"/>
    <col min="46" max="46" width="4.83203125" customWidth="1"/>
    <col min="47" max="48" width="5.33203125" customWidth="1"/>
    <col min="49" max="49" width="7.5" customWidth="1"/>
    <col min="50" max="50" width="6.83203125" customWidth="1"/>
    <col min="51" max="51" width="7.6640625" customWidth="1"/>
    <col min="52" max="52" width="7" customWidth="1"/>
    <col min="53" max="53" width="4.1640625" customWidth="1"/>
    <col min="54" max="54" width="6.83203125" customWidth="1"/>
    <col min="55" max="55" width="10.33203125" customWidth="1"/>
    <col min="56" max="59" width="8.33203125" customWidth="1"/>
    <col min="60" max="60" width="16.5" customWidth="1"/>
    <col min="61" max="62" width="8.33203125" customWidth="1"/>
  </cols>
  <sheetData>
    <row r="1" spans="1:62" s="160" customFormat="1" ht="17.25" customHeight="1">
      <c r="B1" s="161" t="s">
        <v>211</v>
      </c>
      <c r="O1" s="162" t="s">
        <v>210</v>
      </c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4" t="s">
        <v>110</v>
      </c>
    </row>
    <row r="2" spans="1:62" s="133" customFormat="1" ht="201" customHeight="1">
      <c r="A2" s="175" t="s">
        <v>14</v>
      </c>
      <c r="B2" s="159" t="s">
        <v>111</v>
      </c>
      <c r="C2" s="157" t="s">
        <v>112</v>
      </c>
      <c r="D2" s="182" t="s">
        <v>230</v>
      </c>
      <c r="E2" s="75" t="s">
        <v>113</v>
      </c>
      <c r="F2" s="75" t="s">
        <v>114</v>
      </c>
      <c r="G2" s="74" t="s">
        <v>115</v>
      </c>
      <c r="H2" s="74" t="s">
        <v>116</v>
      </c>
      <c r="I2" s="74" t="s">
        <v>117</v>
      </c>
      <c r="J2" s="74" t="s">
        <v>118</v>
      </c>
      <c r="K2" s="74" t="s">
        <v>208</v>
      </c>
      <c r="L2" s="74" t="s">
        <v>119</v>
      </c>
      <c r="M2" s="74" t="s">
        <v>120</v>
      </c>
      <c r="N2" s="74" t="s">
        <v>121</v>
      </c>
      <c r="O2" s="74" t="s">
        <v>122</v>
      </c>
      <c r="P2" s="74" t="s">
        <v>123</v>
      </c>
      <c r="Q2" s="74" t="s">
        <v>124</v>
      </c>
      <c r="R2" s="74" t="s">
        <v>229</v>
      </c>
      <c r="S2" s="74" t="s">
        <v>125</v>
      </c>
      <c r="T2" s="74" t="s">
        <v>126</v>
      </c>
      <c r="U2" s="74" t="s">
        <v>127</v>
      </c>
      <c r="V2" s="74" t="s">
        <v>128</v>
      </c>
      <c r="W2" s="74" t="s">
        <v>129</v>
      </c>
      <c r="X2" s="74" t="s">
        <v>130</v>
      </c>
      <c r="Y2" s="74" t="s">
        <v>131</v>
      </c>
      <c r="Z2" s="74" t="s">
        <v>132</v>
      </c>
      <c r="AA2" s="74" t="s">
        <v>133</v>
      </c>
      <c r="AB2" s="74" t="s">
        <v>134</v>
      </c>
      <c r="AC2" s="74" t="s">
        <v>135</v>
      </c>
      <c r="AD2" s="74" t="s">
        <v>136</v>
      </c>
      <c r="AE2" s="74" t="s">
        <v>137</v>
      </c>
      <c r="AF2" s="74" t="s">
        <v>138</v>
      </c>
      <c r="AG2" s="74" t="s">
        <v>139</v>
      </c>
      <c r="AH2" s="74" t="s">
        <v>140</v>
      </c>
      <c r="AI2" s="74" t="s">
        <v>141</v>
      </c>
      <c r="AJ2" s="74" t="s">
        <v>142</v>
      </c>
      <c r="AK2" s="74" t="s">
        <v>143</v>
      </c>
      <c r="AL2" s="74" t="s">
        <v>144</v>
      </c>
      <c r="AM2" s="74" t="s">
        <v>145</v>
      </c>
      <c r="AN2" s="74" t="s">
        <v>146</v>
      </c>
      <c r="AO2" s="74" t="s">
        <v>147</v>
      </c>
      <c r="AP2" s="74" t="s">
        <v>148</v>
      </c>
      <c r="AQ2" s="74" t="s">
        <v>149</v>
      </c>
      <c r="AR2" s="74" t="s">
        <v>150</v>
      </c>
      <c r="AS2" s="74" t="s">
        <v>151</v>
      </c>
      <c r="AT2" s="74" t="s">
        <v>54</v>
      </c>
      <c r="AU2" s="74" t="s">
        <v>152</v>
      </c>
      <c r="AV2" s="74" t="s">
        <v>153</v>
      </c>
      <c r="AW2" s="74" t="s">
        <v>154</v>
      </c>
      <c r="AX2" s="74" t="s">
        <v>155</v>
      </c>
      <c r="AY2" s="74" t="s">
        <v>156</v>
      </c>
      <c r="AZ2" s="74" t="s">
        <v>157</v>
      </c>
      <c r="BA2" s="174" t="s">
        <v>158</v>
      </c>
      <c r="BB2" s="174" t="s">
        <v>159</v>
      </c>
      <c r="BC2" s="166" t="s">
        <v>160</v>
      </c>
      <c r="BD2" s="132"/>
      <c r="BE2" s="132"/>
      <c r="BF2" s="132"/>
      <c r="BG2" s="132"/>
      <c r="BH2" s="132"/>
      <c r="BI2" s="132"/>
      <c r="BJ2" s="132"/>
    </row>
    <row r="3" spans="1:62" s="173" customFormat="1" ht="14">
      <c r="A3" s="167"/>
      <c r="B3" s="168"/>
      <c r="C3" s="169">
        <v>5011</v>
      </c>
      <c r="D3" s="169">
        <v>5019</v>
      </c>
      <c r="E3" s="170">
        <v>5021</v>
      </c>
      <c r="F3" s="170">
        <v>5023</v>
      </c>
      <c r="G3" s="170">
        <v>5031</v>
      </c>
      <c r="H3" s="170">
        <v>5032</v>
      </c>
      <c r="I3" s="170">
        <v>5038</v>
      </c>
      <c r="J3" s="170">
        <v>5039</v>
      </c>
      <c r="K3" s="170">
        <v>5041</v>
      </c>
      <c r="L3" s="170">
        <v>5133</v>
      </c>
      <c r="M3" s="170">
        <v>5132</v>
      </c>
      <c r="N3" s="170">
        <v>5136</v>
      </c>
      <c r="O3" s="170">
        <v>5137</v>
      </c>
      <c r="P3" s="170">
        <v>5138</v>
      </c>
      <c r="Q3" s="170">
        <v>5139</v>
      </c>
      <c r="R3" s="170">
        <v>5141</v>
      </c>
      <c r="S3" s="170">
        <v>5151</v>
      </c>
      <c r="T3" s="170">
        <v>5153</v>
      </c>
      <c r="U3" s="170">
        <v>5154</v>
      </c>
      <c r="V3" s="170">
        <v>5156</v>
      </c>
      <c r="W3" s="170">
        <v>5161</v>
      </c>
      <c r="X3" s="170">
        <v>5162</v>
      </c>
      <c r="Y3" s="170">
        <v>5163</v>
      </c>
      <c r="Z3" s="170">
        <v>5164</v>
      </c>
      <c r="AA3" s="170">
        <v>5166</v>
      </c>
      <c r="AB3" s="170">
        <v>5167</v>
      </c>
      <c r="AC3" s="170">
        <v>5169</v>
      </c>
      <c r="AD3" s="170">
        <v>5171</v>
      </c>
      <c r="AE3" s="170">
        <v>5173</v>
      </c>
      <c r="AF3" s="170">
        <v>5175</v>
      </c>
      <c r="AG3" s="170">
        <v>5192</v>
      </c>
      <c r="AH3" s="170">
        <v>5193</v>
      </c>
      <c r="AI3" s="170">
        <v>5194</v>
      </c>
      <c r="AJ3" s="170">
        <v>5221</v>
      </c>
      <c r="AK3" s="170">
        <v>5222</v>
      </c>
      <c r="AL3" s="170">
        <v>5223</v>
      </c>
      <c r="AM3" s="170">
        <v>5229</v>
      </c>
      <c r="AN3" s="170">
        <v>5321</v>
      </c>
      <c r="AO3" s="170">
        <v>5323</v>
      </c>
      <c r="AP3" s="170">
        <v>5329</v>
      </c>
      <c r="AQ3" s="170">
        <v>5339</v>
      </c>
      <c r="AR3" s="170">
        <v>5361</v>
      </c>
      <c r="AS3" s="170">
        <v>5362</v>
      </c>
      <c r="AT3" s="170">
        <v>5365</v>
      </c>
      <c r="AU3" s="170">
        <v>5499</v>
      </c>
      <c r="AV3" s="170">
        <v>5903</v>
      </c>
      <c r="AW3" s="170">
        <v>5909</v>
      </c>
      <c r="AX3" s="170">
        <v>6119</v>
      </c>
      <c r="AY3" s="170">
        <v>6121</v>
      </c>
      <c r="AZ3" s="170">
        <v>6122</v>
      </c>
      <c r="BA3" s="171">
        <v>6123</v>
      </c>
      <c r="BB3" s="171">
        <v>6349</v>
      </c>
      <c r="BC3" s="172"/>
    </row>
    <row r="4" spans="1:62" ht="17.25" customHeight="1">
      <c r="A4" s="19">
        <v>1031</v>
      </c>
      <c r="B4" s="158" t="s">
        <v>161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9"/>
      <c r="BB4" s="79"/>
      <c r="BC4" s="165">
        <f>SUM(C4:BB4)</f>
        <v>0</v>
      </c>
      <c r="BD4" s="135"/>
      <c r="BH4" s="135"/>
    </row>
    <row r="5" spans="1:62" ht="14">
      <c r="A5" s="26">
        <v>2140</v>
      </c>
      <c r="B5" s="77" t="s">
        <v>162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9"/>
      <c r="BB5" s="79"/>
      <c r="BC5" s="80">
        <f t="shared" ref="BC5:BC53" si="0">SUM(C5:BB5)</f>
        <v>0</v>
      </c>
    </row>
    <row r="6" spans="1:62" ht="17.25" customHeight="1">
      <c r="A6" s="26">
        <v>2212</v>
      </c>
      <c r="B6" s="77" t="s">
        <v>163</v>
      </c>
      <c r="C6" s="81"/>
      <c r="D6" s="81"/>
      <c r="E6" s="81">
        <v>50</v>
      </c>
      <c r="F6" s="81"/>
      <c r="G6" s="81"/>
      <c r="H6" s="81"/>
      <c r="I6" s="81"/>
      <c r="J6" s="81"/>
      <c r="K6" s="81"/>
      <c r="L6" s="81"/>
      <c r="M6" s="81"/>
      <c r="N6" s="81"/>
      <c r="O6" s="81">
        <v>20</v>
      </c>
      <c r="P6" s="81"/>
      <c r="Q6" s="81">
        <v>100</v>
      </c>
      <c r="R6" s="81"/>
      <c r="S6" s="81"/>
      <c r="T6" s="81"/>
      <c r="U6" s="81"/>
      <c r="V6" s="81">
        <v>40</v>
      </c>
      <c r="W6" s="81"/>
      <c r="X6" s="81"/>
      <c r="Y6" s="81"/>
      <c r="Z6" s="81"/>
      <c r="AA6" s="81"/>
      <c r="AB6" s="81"/>
      <c r="AC6" s="81">
        <v>100</v>
      </c>
      <c r="AD6" s="81">
        <v>7000</v>
      </c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>
        <v>20</v>
      </c>
      <c r="AU6" s="81"/>
      <c r="AV6" s="81"/>
      <c r="AW6" s="81"/>
      <c r="AX6" s="81"/>
      <c r="AY6" s="81">
        <v>300</v>
      </c>
      <c r="AZ6" s="81"/>
      <c r="BA6" s="82"/>
      <c r="BB6" s="82"/>
      <c r="BC6" s="80">
        <f t="shared" si="0"/>
        <v>7630</v>
      </c>
      <c r="BD6" s="134"/>
      <c r="BH6" s="135"/>
    </row>
    <row r="7" spans="1:62" ht="17.25" customHeight="1">
      <c r="A7" s="26">
        <v>2219</v>
      </c>
      <c r="B7" s="77" t="s">
        <v>164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>
        <v>300</v>
      </c>
      <c r="AD7" s="81">
        <v>20</v>
      </c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3"/>
      <c r="AY7" s="83"/>
      <c r="AZ7" s="81"/>
      <c r="BA7" s="82"/>
      <c r="BB7" s="82"/>
      <c r="BC7" s="80">
        <f t="shared" si="0"/>
        <v>320</v>
      </c>
      <c r="BD7" s="135"/>
      <c r="BH7" s="135"/>
    </row>
    <row r="8" spans="1:62" ht="17.25" customHeight="1">
      <c r="A8" s="26">
        <v>2221</v>
      </c>
      <c r="B8" s="77" t="s">
        <v>165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9"/>
      <c r="BB8" s="79"/>
      <c r="BC8" s="80">
        <f t="shared" si="0"/>
        <v>0</v>
      </c>
      <c r="BD8" s="135"/>
      <c r="BH8" s="135"/>
    </row>
    <row r="9" spans="1:62" ht="17.25" customHeight="1">
      <c r="A9" s="26">
        <v>2241</v>
      </c>
      <c r="B9" s="77" t="s">
        <v>166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179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9"/>
      <c r="BB9" s="79"/>
      <c r="BC9" s="80">
        <f t="shared" si="0"/>
        <v>0</v>
      </c>
    </row>
    <row r="10" spans="1:62" ht="17.25" customHeight="1">
      <c r="A10" s="26">
        <v>2292</v>
      </c>
      <c r="B10" s="77" t="s">
        <v>167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>
        <v>63</v>
      </c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2"/>
      <c r="BB10" s="82"/>
      <c r="BC10" s="80">
        <f t="shared" si="0"/>
        <v>63</v>
      </c>
    </row>
    <row r="11" spans="1:62" ht="17.25" customHeight="1">
      <c r="A11" s="26">
        <v>2310</v>
      </c>
      <c r="B11" s="77" t="s">
        <v>168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>
        <v>50</v>
      </c>
      <c r="R11" s="81">
        <v>14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>
        <v>100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>
        <v>15</v>
      </c>
      <c r="AU11" s="81"/>
      <c r="AV11" s="81"/>
      <c r="AW11" s="81"/>
      <c r="AX11" s="81"/>
      <c r="AY11" s="81"/>
      <c r="AZ11" s="81"/>
      <c r="BA11" s="82"/>
      <c r="BB11" s="82">
        <v>2000</v>
      </c>
      <c r="BC11" s="80">
        <f t="shared" si="0"/>
        <v>2179</v>
      </c>
    </row>
    <row r="12" spans="1:62" ht="17.25" customHeight="1">
      <c r="A12" s="26">
        <v>2321</v>
      </c>
      <c r="B12" s="77" t="s">
        <v>169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0">
        <v>300</v>
      </c>
      <c r="AD12" s="81">
        <v>100</v>
      </c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>
        <v>15</v>
      </c>
      <c r="AU12" s="81"/>
      <c r="AV12" s="81"/>
      <c r="AW12" s="81"/>
      <c r="AX12" s="81"/>
      <c r="AY12" s="81"/>
      <c r="AZ12" s="81"/>
      <c r="BA12" s="82"/>
      <c r="BB12" s="82">
        <v>3000</v>
      </c>
      <c r="BC12" s="80">
        <f t="shared" si="0"/>
        <v>3415</v>
      </c>
    </row>
    <row r="13" spans="1:62" ht="17.25" customHeight="1">
      <c r="A13" s="26">
        <v>2341</v>
      </c>
      <c r="B13" s="77" t="s">
        <v>170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9"/>
      <c r="BB13" s="79"/>
      <c r="BC13" s="80">
        <f t="shared" si="0"/>
        <v>0</v>
      </c>
    </row>
    <row r="14" spans="1:62" ht="17.25" customHeight="1">
      <c r="A14" s="26">
        <v>3111</v>
      </c>
      <c r="B14" s="77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>
        <v>250</v>
      </c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4"/>
      <c r="BB14" s="84"/>
      <c r="BC14" s="80">
        <f t="shared" si="0"/>
        <v>250</v>
      </c>
    </row>
    <row r="15" spans="1:62" ht="17.25" customHeight="1">
      <c r="A15" s="26">
        <v>3113</v>
      </c>
      <c r="B15" s="77" t="s">
        <v>171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>
        <v>1200</v>
      </c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4"/>
      <c r="BB15" s="84"/>
      <c r="BC15" s="80">
        <f t="shared" si="0"/>
        <v>1200</v>
      </c>
    </row>
    <row r="16" spans="1:62" ht="17.25" customHeight="1">
      <c r="A16" s="26">
        <v>3141</v>
      </c>
      <c r="B16" s="77" t="s">
        <v>55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6"/>
      <c r="BB16" s="86"/>
      <c r="BC16" s="80">
        <f t="shared" si="0"/>
        <v>0</v>
      </c>
    </row>
    <row r="17" spans="1:62" ht="17.25" customHeight="1">
      <c r="A17" s="26">
        <v>3313</v>
      </c>
      <c r="B17" s="77" t="s">
        <v>57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6"/>
      <c r="BB17" s="86"/>
      <c r="BC17" s="80">
        <f t="shared" si="0"/>
        <v>0</v>
      </c>
    </row>
    <row r="18" spans="1:62" ht="17.25" customHeight="1">
      <c r="A18" s="26">
        <v>3314</v>
      </c>
      <c r="B18" s="77" t="s">
        <v>59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6"/>
      <c r="BB18" s="86"/>
      <c r="BC18" s="80">
        <f t="shared" si="0"/>
        <v>0</v>
      </c>
    </row>
    <row r="19" spans="1:62" ht="17.25" customHeight="1">
      <c r="A19" s="26">
        <v>3319</v>
      </c>
      <c r="B19" s="77" t="s">
        <v>172</v>
      </c>
      <c r="C19" s="85"/>
      <c r="D19" s="181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6"/>
      <c r="BB19" s="86"/>
      <c r="BC19" s="80">
        <f t="shared" si="0"/>
        <v>0</v>
      </c>
    </row>
    <row r="20" spans="1:62" ht="17.25" customHeight="1">
      <c r="A20" s="26">
        <v>3326</v>
      </c>
      <c r="B20" s="77" t="s">
        <v>173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>
        <v>10</v>
      </c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4"/>
      <c r="BB20" s="84"/>
      <c r="BC20" s="80">
        <f t="shared" si="0"/>
        <v>10</v>
      </c>
    </row>
    <row r="21" spans="1:62" ht="17.25" customHeight="1">
      <c r="A21" s="26">
        <v>3349</v>
      </c>
      <c r="B21" s="77" t="s">
        <v>174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6"/>
      <c r="BB21" s="86"/>
      <c r="BC21" s="80">
        <f t="shared" si="0"/>
        <v>0</v>
      </c>
    </row>
    <row r="22" spans="1:62" ht="17.25" customHeight="1">
      <c r="A22" s="26">
        <v>3392</v>
      </c>
      <c r="B22" s="77" t="s">
        <v>175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6"/>
      <c r="BB22" s="86"/>
      <c r="BC22" s="80">
        <f t="shared" si="0"/>
        <v>0</v>
      </c>
    </row>
    <row r="23" spans="1:62" ht="17.25" customHeight="1">
      <c r="A23" s="87">
        <v>3399</v>
      </c>
      <c r="B23" s="88" t="s">
        <v>176</v>
      </c>
      <c r="C23" s="80"/>
      <c r="D23" s="80"/>
      <c r="E23" s="80">
        <v>10</v>
      </c>
      <c r="F23" s="80"/>
      <c r="G23" s="80"/>
      <c r="H23" s="80"/>
      <c r="I23" s="80"/>
      <c r="J23" s="80"/>
      <c r="K23" s="80">
        <v>15</v>
      </c>
      <c r="L23" s="80"/>
      <c r="M23" s="80"/>
      <c r="N23" s="80"/>
      <c r="O23" s="80"/>
      <c r="P23" s="80"/>
      <c r="Q23" s="80">
        <v>50</v>
      </c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>
        <v>300</v>
      </c>
      <c r="AD23" s="80"/>
      <c r="AE23" s="80"/>
      <c r="AF23" s="80">
        <v>30</v>
      </c>
      <c r="AG23" s="80"/>
      <c r="AH23" s="80"/>
      <c r="AI23" s="80">
        <v>70</v>
      </c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4"/>
      <c r="BB23" s="84"/>
      <c r="BC23" s="80">
        <f t="shared" si="0"/>
        <v>475</v>
      </c>
    </row>
    <row r="24" spans="1:62" ht="17.25" customHeight="1">
      <c r="A24" s="87">
        <v>3412</v>
      </c>
      <c r="B24" s="88" t="s">
        <v>177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>
        <v>300</v>
      </c>
      <c r="P24" s="80"/>
      <c r="Q24" s="80">
        <v>20</v>
      </c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>
        <v>100</v>
      </c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>
        <v>20</v>
      </c>
      <c r="AU24" s="80"/>
      <c r="AV24" s="80"/>
      <c r="AW24" s="80"/>
      <c r="AX24" s="80"/>
      <c r="AY24" s="80">
        <v>100</v>
      </c>
      <c r="AZ24" s="80"/>
      <c r="BA24" s="84"/>
      <c r="BB24" s="84"/>
      <c r="BC24" s="80">
        <f t="shared" si="0"/>
        <v>540</v>
      </c>
    </row>
    <row r="25" spans="1:62" ht="17.25" customHeight="1">
      <c r="A25" s="87">
        <v>3421</v>
      </c>
      <c r="B25" s="88" t="s">
        <v>178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>
        <v>10</v>
      </c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>
        <v>10</v>
      </c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4"/>
      <c r="BB25" s="84"/>
      <c r="BC25" s="80">
        <f t="shared" si="0"/>
        <v>20</v>
      </c>
    </row>
    <row r="26" spans="1:62" ht="17.25" customHeight="1">
      <c r="A26" s="26">
        <v>3419</v>
      </c>
      <c r="B26" s="77" t="s">
        <v>179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6"/>
      <c r="BB26" s="86"/>
      <c r="BC26" s="80">
        <f t="shared" si="0"/>
        <v>0</v>
      </c>
    </row>
    <row r="27" spans="1:62" ht="17.25" customHeight="1">
      <c r="A27" s="26">
        <v>3429</v>
      </c>
      <c r="B27" s="77" t="s">
        <v>180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6"/>
      <c r="BB27" s="86"/>
      <c r="BC27" s="80">
        <f t="shared" si="0"/>
        <v>0</v>
      </c>
    </row>
    <row r="28" spans="1:62" ht="17.25" customHeight="1">
      <c r="A28" s="26">
        <v>3612</v>
      </c>
      <c r="B28" s="88" t="s">
        <v>72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>
        <v>5</v>
      </c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>
        <v>5</v>
      </c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>
        <v>5</v>
      </c>
      <c r="AX28" s="80"/>
      <c r="AY28" s="80"/>
      <c r="AZ28" s="80"/>
      <c r="BA28" s="84"/>
      <c r="BB28" s="84"/>
      <c r="BC28" s="80">
        <f t="shared" si="0"/>
        <v>15</v>
      </c>
    </row>
    <row r="29" spans="1:62" ht="17.25" customHeight="1">
      <c r="A29" s="26">
        <v>3613</v>
      </c>
      <c r="B29" s="77" t="s">
        <v>181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6"/>
      <c r="BB29" s="86"/>
      <c r="BC29" s="80">
        <f t="shared" si="0"/>
        <v>0</v>
      </c>
    </row>
    <row r="30" spans="1:62" ht="17.25" customHeight="1">
      <c r="A30" s="87">
        <v>3631</v>
      </c>
      <c r="B30" s="88" t="s">
        <v>76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>
        <v>550</v>
      </c>
      <c r="V30" s="80"/>
      <c r="W30" s="80"/>
      <c r="X30" s="80"/>
      <c r="Y30" s="80"/>
      <c r="Z30" s="80"/>
      <c r="AA30" s="80"/>
      <c r="AB30" s="80"/>
      <c r="AC30" s="80">
        <v>30</v>
      </c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>
        <v>500</v>
      </c>
      <c r="AZ30" s="80"/>
      <c r="BA30" s="84"/>
      <c r="BB30" s="84"/>
      <c r="BC30" s="80">
        <f t="shared" si="0"/>
        <v>1080</v>
      </c>
      <c r="BJ30" s="78"/>
    </row>
    <row r="31" spans="1:62" ht="17.25" customHeight="1">
      <c r="A31" s="26">
        <v>3632</v>
      </c>
      <c r="B31" s="77" t="s">
        <v>78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6"/>
      <c r="BB31" s="86"/>
      <c r="BC31" s="80">
        <f t="shared" si="0"/>
        <v>0</v>
      </c>
    </row>
    <row r="32" spans="1:62" ht="17.25" customHeight="1">
      <c r="A32" s="26">
        <v>3633</v>
      </c>
      <c r="B32" s="77" t="s">
        <v>182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6"/>
      <c r="BB32" s="86"/>
      <c r="BC32" s="80">
        <f t="shared" si="0"/>
        <v>0</v>
      </c>
    </row>
    <row r="33" spans="1:55" ht="17.25" customHeight="1">
      <c r="A33" s="87">
        <v>3635</v>
      </c>
      <c r="B33" s="88" t="s">
        <v>183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4"/>
      <c r="BB33" s="84"/>
      <c r="BC33" s="80">
        <f t="shared" si="0"/>
        <v>0</v>
      </c>
    </row>
    <row r="34" spans="1:55" ht="17.25" customHeight="1">
      <c r="A34" s="87">
        <v>3639</v>
      </c>
      <c r="B34" s="88" t="s">
        <v>184</v>
      </c>
      <c r="C34" s="80">
        <v>500</v>
      </c>
      <c r="D34" s="80"/>
      <c r="E34" s="80">
        <v>50</v>
      </c>
      <c r="F34" s="80"/>
      <c r="G34" s="80">
        <v>158</v>
      </c>
      <c r="H34" s="80">
        <v>68</v>
      </c>
      <c r="I34" s="80"/>
      <c r="J34" s="80"/>
      <c r="K34" s="80"/>
      <c r="L34" s="80"/>
      <c r="M34" s="80">
        <v>10</v>
      </c>
      <c r="N34" s="80"/>
      <c r="O34" s="80"/>
      <c r="P34" s="80"/>
      <c r="Q34" s="80">
        <v>30</v>
      </c>
      <c r="R34" s="80"/>
      <c r="S34" s="80"/>
      <c r="T34" s="80"/>
      <c r="U34" s="80"/>
      <c r="V34" s="80"/>
      <c r="W34" s="80"/>
      <c r="X34" s="80"/>
      <c r="Y34" s="80"/>
      <c r="Z34" s="80">
        <v>1.5</v>
      </c>
      <c r="AA34" s="80">
        <v>20</v>
      </c>
      <c r="AB34" s="80"/>
      <c r="AC34" s="80">
        <v>60</v>
      </c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>
        <v>5</v>
      </c>
      <c r="AT34" s="80"/>
      <c r="AU34" s="80">
        <v>10</v>
      </c>
      <c r="AV34" s="80"/>
      <c r="AW34" s="80"/>
      <c r="AX34" s="80"/>
      <c r="AY34" s="80"/>
      <c r="AZ34" s="80"/>
      <c r="BA34" s="84"/>
      <c r="BB34" s="84"/>
      <c r="BC34" s="80">
        <f t="shared" si="0"/>
        <v>912.5</v>
      </c>
    </row>
    <row r="35" spans="1:55" ht="17.25" customHeight="1">
      <c r="A35" s="26">
        <v>3721</v>
      </c>
      <c r="B35" s="77" t="s">
        <v>185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6"/>
      <c r="BB35" s="86"/>
      <c r="BC35" s="80">
        <f t="shared" si="0"/>
        <v>0</v>
      </c>
    </row>
    <row r="36" spans="1:55" ht="17.25" customHeight="1">
      <c r="A36" s="26">
        <v>3722</v>
      </c>
      <c r="B36" s="88" t="s">
        <v>186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>
        <v>20</v>
      </c>
      <c r="P36" s="80"/>
      <c r="Q36" s="80">
        <v>20</v>
      </c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>
        <v>3500</v>
      </c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4"/>
      <c r="BB36" s="84"/>
      <c r="BC36" s="80">
        <f>SUM(C36:BB36)</f>
        <v>3540</v>
      </c>
    </row>
    <row r="37" spans="1:55" ht="17.25" customHeight="1">
      <c r="A37" s="26">
        <v>3726</v>
      </c>
      <c r="B37" s="88" t="s">
        <v>187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>
        <v>4</v>
      </c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4"/>
      <c r="BB37" s="84"/>
      <c r="BC37" s="80">
        <f t="shared" si="0"/>
        <v>4</v>
      </c>
    </row>
    <row r="38" spans="1:55" ht="17.25" customHeight="1">
      <c r="A38" s="26">
        <v>3745</v>
      </c>
      <c r="B38" s="88" t="s">
        <v>188</v>
      </c>
      <c r="C38" s="80">
        <v>300</v>
      </c>
      <c r="D38" s="80"/>
      <c r="E38" s="80">
        <v>150</v>
      </c>
      <c r="F38" s="80"/>
      <c r="G38" s="80">
        <v>95</v>
      </c>
      <c r="H38" s="80">
        <v>41</v>
      </c>
      <c r="I38" s="80"/>
      <c r="J38" s="80"/>
      <c r="K38" s="80"/>
      <c r="L38" s="80"/>
      <c r="M38" s="80">
        <v>10</v>
      </c>
      <c r="N38" s="80"/>
      <c r="O38" s="80">
        <v>40</v>
      </c>
      <c r="P38" s="80"/>
      <c r="Q38" s="80">
        <v>50</v>
      </c>
      <c r="R38" s="80"/>
      <c r="S38" s="80"/>
      <c r="T38" s="80"/>
      <c r="U38" s="80"/>
      <c r="V38" s="80">
        <v>50</v>
      </c>
      <c r="W38" s="80"/>
      <c r="X38" s="80"/>
      <c r="Y38" s="80">
        <v>25</v>
      </c>
      <c r="Z38" s="80"/>
      <c r="AA38" s="80"/>
      <c r="AB38" s="80"/>
      <c r="AC38" s="80">
        <v>200</v>
      </c>
      <c r="AD38" s="80">
        <v>100</v>
      </c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4"/>
      <c r="BB38" s="84"/>
      <c r="BC38" s="80">
        <f t="shared" si="0"/>
        <v>1061</v>
      </c>
    </row>
    <row r="39" spans="1:55" ht="17.25" customHeight="1">
      <c r="A39" s="26">
        <v>4314</v>
      </c>
      <c r="B39" s="77" t="s">
        <v>189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6"/>
      <c r="BB39" s="86"/>
      <c r="BC39" s="80">
        <f t="shared" si="0"/>
        <v>0</v>
      </c>
    </row>
    <row r="40" spans="1:55" ht="17.25" customHeight="1">
      <c r="A40" s="26">
        <v>5311</v>
      </c>
      <c r="B40" s="77" t="s">
        <v>190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6"/>
      <c r="BB40" s="86"/>
      <c r="BC40" s="80">
        <f t="shared" si="0"/>
        <v>0</v>
      </c>
    </row>
    <row r="41" spans="1:55" ht="17.25" customHeight="1">
      <c r="A41" s="26">
        <v>5512</v>
      </c>
      <c r="B41" s="77" t="s">
        <v>192</v>
      </c>
      <c r="C41" s="80"/>
      <c r="D41" s="80"/>
      <c r="E41" s="80">
        <v>2</v>
      </c>
      <c r="F41" s="80"/>
      <c r="G41" s="80"/>
      <c r="H41" s="80"/>
      <c r="I41" s="80"/>
      <c r="J41" s="80"/>
      <c r="K41" s="80"/>
      <c r="L41" s="80"/>
      <c r="M41" s="80"/>
      <c r="N41" s="80"/>
      <c r="O41" s="80">
        <v>100</v>
      </c>
      <c r="P41" s="80"/>
      <c r="Q41" s="80">
        <v>30</v>
      </c>
      <c r="R41" s="80"/>
      <c r="S41" s="80"/>
      <c r="T41" s="80"/>
      <c r="U41" s="80"/>
      <c r="V41" s="80">
        <v>25</v>
      </c>
      <c r="W41" s="80"/>
      <c r="X41" s="80">
        <v>10</v>
      </c>
      <c r="Y41" s="80"/>
      <c r="Z41" s="80"/>
      <c r="AA41" s="80"/>
      <c r="AB41" s="80">
        <v>10</v>
      </c>
      <c r="AC41" s="80">
        <v>22</v>
      </c>
      <c r="AD41" s="80">
        <v>200</v>
      </c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4"/>
      <c r="BB41" s="84"/>
      <c r="BC41" s="80">
        <f>SUM(C41:BB41)</f>
        <v>399</v>
      </c>
    </row>
    <row r="42" spans="1:55" ht="17.25" customHeight="1">
      <c r="A42" s="26">
        <v>5213</v>
      </c>
      <c r="B42" s="77" t="s">
        <v>191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>
        <v>20</v>
      </c>
      <c r="AW42" s="80"/>
      <c r="AX42" s="80"/>
      <c r="AY42" s="80"/>
      <c r="AZ42" s="80"/>
      <c r="BA42" s="84"/>
      <c r="BB42" s="84"/>
      <c r="BC42" s="80">
        <f t="shared" si="0"/>
        <v>20</v>
      </c>
    </row>
    <row r="43" spans="1:55" ht="17.25" customHeight="1">
      <c r="A43" s="87">
        <v>6112</v>
      </c>
      <c r="B43" s="88" t="s">
        <v>193</v>
      </c>
      <c r="C43" s="80"/>
      <c r="D43" s="80"/>
      <c r="E43" s="80"/>
      <c r="F43" s="80">
        <v>1200</v>
      </c>
      <c r="G43" s="80"/>
      <c r="H43" s="80">
        <v>150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>
        <v>5</v>
      </c>
      <c r="AC43" s="80"/>
      <c r="AD43" s="80"/>
      <c r="AE43" s="80">
        <v>5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4"/>
      <c r="BB43" s="84"/>
      <c r="BC43" s="80">
        <f t="shared" si="0"/>
        <v>1360</v>
      </c>
    </row>
    <row r="44" spans="1:55" ht="17.25" customHeight="1">
      <c r="A44" s="26">
        <v>6114</v>
      </c>
      <c r="B44" s="77" t="s">
        <v>194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6"/>
      <c r="BB44" s="86"/>
      <c r="BC44" s="80">
        <f t="shared" si="0"/>
        <v>0</v>
      </c>
    </row>
    <row r="45" spans="1:55" ht="17.25" customHeight="1">
      <c r="A45" s="26">
        <v>6115</v>
      </c>
      <c r="B45" s="77" t="s">
        <v>195</v>
      </c>
      <c r="C45" s="85"/>
      <c r="D45" s="85">
        <v>2.5</v>
      </c>
      <c r="E45" s="85">
        <v>21</v>
      </c>
      <c r="F45" s="85"/>
      <c r="G45" s="85"/>
      <c r="H45" s="85"/>
      <c r="I45" s="85"/>
      <c r="J45" s="85">
        <v>2</v>
      </c>
      <c r="K45" s="85"/>
      <c r="L45" s="85"/>
      <c r="M45" s="85"/>
      <c r="N45" s="85">
        <v>3</v>
      </c>
      <c r="O45" s="85"/>
      <c r="P45" s="85"/>
      <c r="Q45" s="85"/>
      <c r="R45" s="85"/>
      <c r="S45" s="85"/>
      <c r="T45" s="85"/>
      <c r="U45" s="85"/>
      <c r="V45" s="85"/>
      <c r="W45" s="85">
        <v>1</v>
      </c>
      <c r="X45" s="85"/>
      <c r="Y45" s="85"/>
      <c r="Z45" s="85"/>
      <c r="AA45" s="85"/>
      <c r="AB45" s="85"/>
      <c r="AC45" s="85"/>
      <c r="AD45" s="85"/>
      <c r="AE45" s="85">
        <v>1</v>
      </c>
      <c r="AF45" s="85">
        <v>2</v>
      </c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6"/>
      <c r="BB45" s="86"/>
      <c r="BC45" s="80">
        <f t="shared" si="0"/>
        <v>32.5</v>
      </c>
    </row>
    <row r="46" spans="1:55" ht="17.25" customHeight="1">
      <c r="A46" s="26">
        <v>6118</v>
      </c>
      <c r="B46" s="77" t="s">
        <v>196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6"/>
      <c r="BB46" s="86"/>
      <c r="BC46" s="80">
        <f t="shared" si="0"/>
        <v>0</v>
      </c>
    </row>
    <row r="47" spans="1:55" ht="17.25" customHeight="1">
      <c r="A47" s="87">
        <v>6171</v>
      </c>
      <c r="B47" s="88" t="s">
        <v>91</v>
      </c>
      <c r="C47" s="80">
        <v>700</v>
      </c>
      <c r="D47" s="80"/>
      <c r="E47" s="80">
        <v>21</v>
      </c>
      <c r="F47" s="80"/>
      <c r="G47" s="80">
        <v>210</v>
      </c>
      <c r="H47" s="80">
        <v>90</v>
      </c>
      <c r="I47" s="80"/>
      <c r="J47" s="80">
        <v>7</v>
      </c>
      <c r="K47" s="80"/>
      <c r="L47" s="80"/>
      <c r="M47" s="80"/>
      <c r="N47" s="80">
        <v>3</v>
      </c>
      <c r="O47" s="80">
        <v>30</v>
      </c>
      <c r="P47" s="80">
        <v>3</v>
      </c>
      <c r="Q47" s="80">
        <v>70</v>
      </c>
      <c r="R47" s="80"/>
      <c r="S47" s="80">
        <v>30</v>
      </c>
      <c r="T47" s="80">
        <v>130</v>
      </c>
      <c r="U47" s="80">
        <v>175</v>
      </c>
      <c r="V47" s="80"/>
      <c r="W47" s="80">
        <v>10</v>
      </c>
      <c r="X47" s="80">
        <v>30</v>
      </c>
      <c r="Y47" s="80">
        <v>50</v>
      </c>
      <c r="Z47" s="80"/>
      <c r="AA47" s="80"/>
      <c r="AB47" s="80">
        <v>10</v>
      </c>
      <c r="AC47" s="80">
        <v>250</v>
      </c>
      <c r="AD47" s="80">
        <v>20</v>
      </c>
      <c r="AE47" s="80">
        <v>10</v>
      </c>
      <c r="AF47" s="80">
        <v>15</v>
      </c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>
        <v>15</v>
      </c>
      <c r="AV47" s="80"/>
      <c r="AW47" s="80"/>
      <c r="AX47" s="80"/>
      <c r="AY47" s="80"/>
      <c r="AZ47" s="85">
        <v>0</v>
      </c>
      <c r="BA47" s="84"/>
      <c r="BB47" s="84"/>
      <c r="BC47" s="80">
        <f t="shared" si="0"/>
        <v>1879</v>
      </c>
    </row>
    <row r="48" spans="1:55" ht="17.25" customHeight="1">
      <c r="A48" s="87">
        <v>6310</v>
      </c>
      <c r="B48" s="88" t="s">
        <v>197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>
        <v>10</v>
      </c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4"/>
      <c r="BB48" s="84"/>
      <c r="BC48" s="80">
        <f t="shared" si="0"/>
        <v>10</v>
      </c>
    </row>
    <row r="49" spans="1:55" ht="17.25" customHeight="1">
      <c r="A49" s="26">
        <v>6320</v>
      </c>
      <c r="B49" s="77" t="s">
        <v>131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6"/>
      <c r="BB49" s="86"/>
      <c r="BC49" s="80">
        <f t="shared" si="0"/>
        <v>0</v>
      </c>
    </row>
    <row r="50" spans="1:55" ht="17.25" customHeight="1">
      <c r="A50" s="26">
        <v>6330</v>
      </c>
      <c r="B50" s="77" t="s">
        <v>222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6"/>
      <c r="BB50" s="86"/>
      <c r="BC50" s="80">
        <f t="shared" si="0"/>
        <v>0</v>
      </c>
    </row>
    <row r="51" spans="1:55" ht="17.25" customHeight="1">
      <c r="A51" s="26">
        <v>6399</v>
      </c>
      <c r="B51" s="77" t="s">
        <v>198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6"/>
      <c r="BB51" s="86"/>
      <c r="BC51" s="80">
        <f t="shared" si="0"/>
        <v>0</v>
      </c>
    </row>
    <row r="52" spans="1:55" ht="17.25" customHeight="1">
      <c r="A52" s="26">
        <v>6402</v>
      </c>
      <c r="B52" s="77" t="s">
        <v>199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6"/>
      <c r="BB52" s="86"/>
      <c r="BC52" s="80">
        <f t="shared" si="0"/>
        <v>0</v>
      </c>
    </row>
    <row r="53" spans="1:55" ht="17.25" customHeight="1">
      <c r="A53" s="87">
        <v>6409</v>
      </c>
      <c r="B53" s="88" t="s">
        <v>200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>
        <v>150</v>
      </c>
      <c r="AK53" s="80">
        <v>30</v>
      </c>
      <c r="AL53" s="80">
        <v>5</v>
      </c>
      <c r="AM53" s="80">
        <v>30</v>
      </c>
      <c r="AN53" s="80"/>
      <c r="AO53" s="80"/>
      <c r="AP53" s="80"/>
      <c r="AQ53" s="80"/>
      <c r="AR53" s="80"/>
      <c r="AS53" s="80">
        <v>350</v>
      </c>
      <c r="AT53" s="80"/>
      <c r="AU53" s="80"/>
      <c r="AV53" s="80"/>
      <c r="AW53" s="80"/>
      <c r="AX53" s="80"/>
      <c r="AY53" s="80"/>
      <c r="AZ53" s="80"/>
      <c r="BA53" s="84"/>
      <c r="BB53" s="84"/>
      <c r="BC53" s="80">
        <f t="shared" si="0"/>
        <v>565</v>
      </c>
    </row>
    <row r="54" spans="1:55" ht="17.25" customHeight="1">
      <c r="A54" s="203" t="s">
        <v>201</v>
      </c>
      <c r="B54" s="203"/>
      <c r="C54" s="89">
        <f t="shared" ref="C54:BB54" si="1">SUM(C4:C53)</f>
        <v>1500</v>
      </c>
      <c r="D54" s="89">
        <f t="shared" si="1"/>
        <v>2.5</v>
      </c>
      <c r="E54" s="89">
        <f t="shared" si="1"/>
        <v>304</v>
      </c>
      <c r="F54" s="89">
        <f t="shared" si="1"/>
        <v>1200</v>
      </c>
      <c r="G54" s="89">
        <f>SUM(G4:G53)</f>
        <v>463</v>
      </c>
      <c r="H54" s="89">
        <f t="shared" si="1"/>
        <v>349</v>
      </c>
      <c r="I54" s="89">
        <f t="shared" si="1"/>
        <v>0</v>
      </c>
      <c r="J54" s="89">
        <f t="shared" si="1"/>
        <v>9</v>
      </c>
      <c r="K54" s="89">
        <f t="shared" si="1"/>
        <v>15</v>
      </c>
      <c r="L54" s="89">
        <f t="shared" si="1"/>
        <v>0</v>
      </c>
      <c r="M54" s="89">
        <f t="shared" si="1"/>
        <v>20</v>
      </c>
      <c r="N54" s="89">
        <f t="shared" si="1"/>
        <v>6</v>
      </c>
      <c r="O54" s="89">
        <f t="shared" si="1"/>
        <v>510</v>
      </c>
      <c r="P54" s="89">
        <f t="shared" si="1"/>
        <v>3</v>
      </c>
      <c r="Q54" s="89">
        <f t="shared" si="1"/>
        <v>445</v>
      </c>
      <c r="R54" s="89">
        <f t="shared" si="1"/>
        <v>14</v>
      </c>
      <c r="S54" s="89">
        <f t="shared" si="1"/>
        <v>30</v>
      </c>
      <c r="T54" s="89">
        <f t="shared" si="1"/>
        <v>130</v>
      </c>
      <c r="U54" s="89">
        <f t="shared" si="1"/>
        <v>725</v>
      </c>
      <c r="V54" s="89">
        <f t="shared" si="1"/>
        <v>115</v>
      </c>
      <c r="W54" s="89">
        <f t="shared" si="1"/>
        <v>11</v>
      </c>
      <c r="X54" s="89">
        <f t="shared" si="1"/>
        <v>40</v>
      </c>
      <c r="Y54" s="89">
        <f t="shared" si="1"/>
        <v>85</v>
      </c>
      <c r="Z54" s="89">
        <f t="shared" si="1"/>
        <v>1.5</v>
      </c>
      <c r="AA54" s="89">
        <f t="shared" si="1"/>
        <v>20</v>
      </c>
      <c r="AB54" s="89">
        <f t="shared" si="1"/>
        <v>25</v>
      </c>
      <c r="AC54" s="89">
        <f t="shared" si="1"/>
        <v>5276</v>
      </c>
      <c r="AD54" s="89">
        <f t="shared" si="1"/>
        <v>7445</v>
      </c>
      <c r="AE54" s="89">
        <f t="shared" si="1"/>
        <v>16</v>
      </c>
      <c r="AF54" s="89">
        <f t="shared" si="1"/>
        <v>47</v>
      </c>
      <c r="AG54" s="89">
        <f t="shared" si="1"/>
        <v>0</v>
      </c>
      <c r="AH54" s="89">
        <f t="shared" si="1"/>
        <v>0</v>
      </c>
      <c r="AI54" s="89">
        <f t="shared" si="1"/>
        <v>70</v>
      </c>
      <c r="AJ54" s="89">
        <f t="shared" si="1"/>
        <v>150</v>
      </c>
      <c r="AK54" s="89">
        <f t="shared" si="1"/>
        <v>30</v>
      </c>
      <c r="AL54" s="89">
        <f t="shared" si="1"/>
        <v>5</v>
      </c>
      <c r="AM54" s="89">
        <f t="shared" si="1"/>
        <v>30</v>
      </c>
      <c r="AN54" s="89">
        <f t="shared" si="1"/>
        <v>1450</v>
      </c>
      <c r="AO54" s="89">
        <f t="shared" si="1"/>
        <v>63</v>
      </c>
      <c r="AP54" s="89">
        <f t="shared" si="1"/>
        <v>0</v>
      </c>
      <c r="AQ54" s="89">
        <f t="shared" si="1"/>
        <v>0</v>
      </c>
      <c r="AR54" s="89">
        <f t="shared" si="1"/>
        <v>0</v>
      </c>
      <c r="AS54" s="89">
        <f t="shared" si="1"/>
        <v>355</v>
      </c>
      <c r="AT54" s="89">
        <f t="shared" si="1"/>
        <v>70</v>
      </c>
      <c r="AU54" s="89">
        <f t="shared" si="1"/>
        <v>25</v>
      </c>
      <c r="AV54" s="89">
        <f t="shared" si="1"/>
        <v>20</v>
      </c>
      <c r="AW54" s="89">
        <f t="shared" si="1"/>
        <v>5</v>
      </c>
      <c r="AX54" s="89">
        <f t="shared" si="1"/>
        <v>0</v>
      </c>
      <c r="AY54" s="89">
        <f t="shared" si="1"/>
        <v>900</v>
      </c>
      <c r="AZ54" s="89">
        <f t="shared" si="1"/>
        <v>0</v>
      </c>
      <c r="BA54" s="89">
        <f t="shared" si="1"/>
        <v>0</v>
      </c>
      <c r="BB54" s="89">
        <f t="shared" si="1"/>
        <v>5000</v>
      </c>
      <c r="BC54" s="89">
        <f>SUM(BC4:BC53)</f>
        <v>26980</v>
      </c>
    </row>
    <row r="55" spans="1:55" ht="17.25" customHeight="1">
      <c r="B55" s="76"/>
    </row>
    <row r="56" spans="1:55" ht="17.25" customHeight="1">
      <c r="B56" s="76"/>
      <c r="C56" s="135"/>
      <c r="D56" s="135"/>
      <c r="AY56" s="90"/>
    </row>
    <row r="57" spans="1:55" ht="17.25" customHeight="1">
      <c r="B57" s="76"/>
      <c r="C57" s="135"/>
      <c r="D57" s="135"/>
    </row>
    <row r="58" spans="1:55" ht="17.25" customHeight="1">
      <c r="B58" s="76"/>
      <c r="C58" s="135"/>
      <c r="D58" s="135"/>
    </row>
    <row r="59" spans="1:55" ht="17.25" customHeight="1">
      <c r="B59" s="76"/>
    </row>
    <row r="60" spans="1:55" ht="17.25" customHeight="1">
      <c r="B60" s="76"/>
    </row>
    <row r="61" spans="1:55" ht="17.25" customHeight="1">
      <c r="B61" s="76"/>
    </row>
    <row r="62" spans="1:55" ht="17.25" customHeight="1">
      <c r="B62" s="76"/>
    </row>
    <row r="63" spans="1:55" ht="17.25" customHeight="1">
      <c r="B63" s="76"/>
    </row>
    <row r="64" spans="1:55" ht="17.25" customHeight="1">
      <c r="B64" s="76"/>
    </row>
    <row r="65" spans="2:2" ht="17.25" customHeight="1">
      <c r="B65" s="76"/>
    </row>
    <row r="66" spans="2:2" ht="17.25" customHeight="1">
      <c r="B66" s="76"/>
    </row>
    <row r="67" spans="2:2" ht="17.25" customHeight="1">
      <c r="B67" s="76"/>
    </row>
    <row r="68" spans="2:2" ht="17.25" customHeight="1">
      <c r="B68" s="76"/>
    </row>
    <row r="69" spans="2:2" ht="17.25" customHeight="1">
      <c r="B69" s="76"/>
    </row>
    <row r="70" spans="2:2" ht="17.25" customHeight="1">
      <c r="B70" s="76"/>
    </row>
    <row r="71" spans="2:2" ht="17.25" customHeight="1">
      <c r="B71" s="76"/>
    </row>
    <row r="72" spans="2:2" ht="17.25" customHeight="1">
      <c r="B72" s="76"/>
    </row>
    <row r="73" spans="2:2" ht="17.25" customHeight="1">
      <c r="B73" s="76"/>
    </row>
    <row r="74" spans="2:2" ht="17.25" customHeight="1">
      <c r="B74" s="76"/>
    </row>
    <row r="75" spans="2:2" ht="17.25" customHeight="1">
      <c r="B75" s="76"/>
    </row>
    <row r="76" spans="2:2" ht="17.25" customHeight="1">
      <c r="B76" s="76"/>
    </row>
    <row r="77" spans="2:2" ht="17.25" customHeight="1">
      <c r="B77" s="76"/>
    </row>
    <row r="78" spans="2:2" ht="17.25" customHeight="1">
      <c r="B78" s="76"/>
    </row>
    <row r="79" spans="2:2" ht="17.25" customHeight="1">
      <c r="B79" s="76"/>
    </row>
    <row r="80" spans="2:2" ht="17.25" customHeight="1">
      <c r="B80" s="76"/>
    </row>
    <row r="81" spans="2:2" ht="17.25" customHeight="1">
      <c r="B81" s="76"/>
    </row>
    <row r="82" spans="2:2" ht="17.25" customHeight="1">
      <c r="B82" s="76"/>
    </row>
    <row r="83" spans="2:2" ht="17.25" customHeight="1">
      <c r="B83" s="76"/>
    </row>
    <row r="84" spans="2:2" ht="17.25" customHeight="1">
      <c r="B84" s="76"/>
    </row>
    <row r="85" spans="2:2" ht="17.25" customHeight="1">
      <c r="B85" s="76"/>
    </row>
    <row r="86" spans="2:2" ht="17.25" customHeight="1">
      <c r="B86" s="76"/>
    </row>
    <row r="87" spans="2:2" ht="17.25" customHeight="1">
      <c r="B87" s="76"/>
    </row>
    <row r="88" spans="2:2" ht="17.25" customHeight="1">
      <c r="B88" s="76"/>
    </row>
    <row r="89" spans="2:2" ht="17.25" customHeight="1">
      <c r="B89" s="76"/>
    </row>
    <row r="90" spans="2:2" ht="17.25" customHeight="1">
      <c r="B90" s="76"/>
    </row>
    <row r="91" spans="2:2" ht="17.25" customHeight="1">
      <c r="B91" s="76"/>
    </row>
    <row r="92" spans="2:2" ht="17.25" customHeight="1">
      <c r="B92" s="76"/>
    </row>
    <row r="93" spans="2:2" ht="17.25" customHeight="1">
      <c r="B93" s="76"/>
    </row>
    <row r="94" spans="2:2" ht="17.25" customHeight="1">
      <c r="B94" s="76"/>
    </row>
    <row r="95" spans="2:2" ht="17.25" customHeight="1">
      <c r="B95" s="76"/>
    </row>
    <row r="96" spans="2:2" ht="17.25" customHeight="1">
      <c r="B96" s="76"/>
    </row>
    <row r="97" spans="2:2" ht="17.25" customHeight="1">
      <c r="B97" s="76"/>
    </row>
    <row r="98" spans="2:2" ht="17.25" customHeight="1">
      <c r="B98" s="76"/>
    </row>
    <row r="99" spans="2:2" ht="17.25" customHeight="1">
      <c r="B99" s="76"/>
    </row>
    <row r="100" spans="2:2" ht="17.25" customHeight="1">
      <c r="B100" s="76"/>
    </row>
    <row r="101" spans="2:2" ht="17.25" customHeight="1">
      <c r="B101" s="76"/>
    </row>
    <row r="102" spans="2:2" ht="17.25" customHeight="1">
      <c r="B102" s="76"/>
    </row>
    <row r="103" spans="2:2" ht="17.25" customHeight="1">
      <c r="B103" s="76"/>
    </row>
    <row r="104" spans="2:2" ht="17.25" customHeight="1">
      <c r="B104" s="76"/>
    </row>
    <row r="105" spans="2:2" ht="17.25" customHeight="1">
      <c r="B105" s="76"/>
    </row>
    <row r="106" spans="2:2" ht="17.25" customHeight="1">
      <c r="B106" s="76"/>
    </row>
    <row r="107" spans="2:2" ht="17.25" customHeight="1">
      <c r="B107" s="76"/>
    </row>
    <row r="108" spans="2:2" ht="17.25" customHeight="1">
      <c r="B108" s="76"/>
    </row>
    <row r="109" spans="2:2" ht="17.25" customHeight="1">
      <c r="B109" s="76"/>
    </row>
    <row r="110" spans="2:2" ht="17.25" customHeight="1">
      <c r="B110" s="76"/>
    </row>
    <row r="111" spans="2:2" ht="17.25" customHeight="1">
      <c r="B111" s="76"/>
    </row>
    <row r="112" spans="2:2" ht="17.25" customHeight="1">
      <c r="B112" s="76"/>
    </row>
    <row r="113" spans="2:2" ht="17.25" customHeight="1">
      <c r="B113" s="76"/>
    </row>
    <row r="114" spans="2:2" ht="17.25" customHeight="1">
      <c r="B114" s="76"/>
    </row>
    <row r="115" spans="2:2" ht="17.25" customHeight="1">
      <c r="B115" s="76"/>
    </row>
    <row r="116" spans="2:2" ht="17.25" customHeight="1">
      <c r="B116" s="76"/>
    </row>
    <row r="117" spans="2:2" ht="17.25" customHeight="1">
      <c r="B117" s="76"/>
    </row>
    <row r="118" spans="2:2" ht="17.25" customHeight="1">
      <c r="B118" s="76"/>
    </row>
    <row r="119" spans="2:2" ht="17.25" customHeight="1">
      <c r="B119" s="76"/>
    </row>
    <row r="120" spans="2:2" ht="17.25" customHeight="1">
      <c r="B120" s="76"/>
    </row>
    <row r="121" spans="2:2" ht="17.25" customHeight="1">
      <c r="B121" s="76"/>
    </row>
    <row r="122" spans="2:2" ht="17.25" customHeight="1">
      <c r="B122" s="76"/>
    </row>
    <row r="123" spans="2:2" ht="17.25" customHeight="1">
      <c r="B123" s="76"/>
    </row>
    <row r="124" spans="2:2" ht="17.25" customHeight="1">
      <c r="B124" s="76"/>
    </row>
    <row r="125" spans="2:2" ht="17.25" customHeight="1">
      <c r="B125" s="76"/>
    </row>
    <row r="126" spans="2:2" ht="17.25" customHeight="1">
      <c r="B126" s="76"/>
    </row>
    <row r="127" spans="2:2" ht="17.25" customHeight="1">
      <c r="B127" s="76"/>
    </row>
    <row r="128" spans="2:2" ht="17.25" customHeight="1">
      <c r="B128" s="76"/>
    </row>
    <row r="129" spans="2:2" ht="17.25" customHeight="1">
      <c r="B129" s="76"/>
    </row>
    <row r="130" spans="2:2" ht="17.25" customHeight="1">
      <c r="B130" s="76"/>
    </row>
    <row r="131" spans="2:2" ht="17.25" customHeight="1">
      <c r="B131" s="76"/>
    </row>
    <row r="132" spans="2:2" ht="17.25" customHeight="1">
      <c r="B132" s="76"/>
    </row>
    <row r="133" spans="2:2" ht="17.25" customHeight="1">
      <c r="B133" s="76"/>
    </row>
    <row r="134" spans="2:2" ht="17.25" customHeight="1">
      <c r="B134" s="76"/>
    </row>
    <row r="135" spans="2:2" ht="17.25" customHeight="1">
      <c r="B135" s="76"/>
    </row>
    <row r="136" spans="2:2" ht="17.25" customHeight="1">
      <c r="B136" s="76"/>
    </row>
    <row r="137" spans="2:2" ht="17.25" customHeight="1">
      <c r="B137" s="76"/>
    </row>
    <row r="138" spans="2:2" ht="17.25" customHeight="1">
      <c r="B138" s="76"/>
    </row>
    <row r="139" spans="2:2" ht="17.25" customHeight="1">
      <c r="B139" s="76"/>
    </row>
    <row r="140" spans="2:2" ht="17.25" customHeight="1">
      <c r="B140" s="76"/>
    </row>
    <row r="141" spans="2:2" ht="17.25" customHeight="1">
      <c r="B141" s="76"/>
    </row>
    <row r="142" spans="2:2" ht="17.25" customHeight="1">
      <c r="B142" s="76"/>
    </row>
    <row r="143" spans="2:2" ht="17.25" customHeight="1">
      <c r="B143" s="76"/>
    </row>
    <row r="144" spans="2:2" ht="17.25" customHeight="1">
      <c r="B144" s="76"/>
    </row>
    <row r="145" spans="2:2" ht="17.25" customHeight="1">
      <c r="B145" s="76"/>
    </row>
    <row r="146" spans="2:2" ht="17.25" customHeight="1">
      <c r="B146" s="76"/>
    </row>
    <row r="147" spans="2:2" ht="17.25" customHeight="1">
      <c r="B147" s="76"/>
    </row>
    <row r="148" spans="2:2" ht="17.25" customHeight="1">
      <c r="B148" s="76"/>
    </row>
    <row r="149" spans="2:2" ht="17.25" customHeight="1">
      <c r="B149" s="76"/>
    </row>
    <row r="150" spans="2:2" ht="17.25" customHeight="1">
      <c r="B150" s="76"/>
    </row>
    <row r="151" spans="2:2" ht="17.25" customHeight="1">
      <c r="B151" s="76"/>
    </row>
    <row r="152" spans="2:2" ht="17.25" customHeight="1">
      <c r="B152" s="76"/>
    </row>
    <row r="153" spans="2:2" ht="17.25" customHeight="1">
      <c r="B153" s="76"/>
    </row>
    <row r="154" spans="2:2" ht="17.25" customHeight="1">
      <c r="B154" s="76"/>
    </row>
    <row r="155" spans="2:2" ht="17.25" customHeight="1">
      <c r="B155" s="76"/>
    </row>
    <row r="156" spans="2:2" ht="17.25" customHeight="1">
      <c r="B156" s="76"/>
    </row>
    <row r="157" spans="2:2" ht="17.25" customHeight="1">
      <c r="B157" s="76"/>
    </row>
    <row r="158" spans="2:2" ht="17.25" customHeight="1">
      <c r="B158" s="76"/>
    </row>
    <row r="159" spans="2:2" ht="17.25" customHeight="1">
      <c r="B159" s="76"/>
    </row>
    <row r="160" spans="2:2" ht="17.25" customHeight="1">
      <c r="B160" s="76"/>
    </row>
    <row r="161" spans="2:2" ht="17.25" customHeight="1">
      <c r="B161" s="76"/>
    </row>
    <row r="162" spans="2:2" ht="17.25" customHeight="1">
      <c r="B162" s="76"/>
    </row>
    <row r="163" spans="2:2" ht="17.25" customHeight="1">
      <c r="B163" s="76"/>
    </row>
    <row r="164" spans="2:2" ht="17.25" customHeight="1">
      <c r="B164" s="76"/>
    </row>
    <row r="165" spans="2:2" ht="17.25" customHeight="1">
      <c r="B165" s="76"/>
    </row>
    <row r="166" spans="2:2" ht="17.25" customHeight="1">
      <c r="B166" s="76"/>
    </row>
    <row r="167" spans="2:2" ht="17.25" customHeight="1">
      <c r="B167" s="76"/>
    </row>
    <row r="168" spans="2:2" ht="17.25" customHeight="1">
      <c r="B168" s="76"/>
    </row>
    <row r="169" spans="2:2" ht="17.25" customHeight="1">
      <c r="B169" s="76"/>
    </row>
    <row r="170" spans="2:2" ht="17.25" customHeight="1">
      <c r="B170" s="76"/>
    </row>
    <row r="171" spans="2:2" ht="17.25" customHeight="1">
      <c r="B171" s="76"/>
    </row>
    <row r="172" spans="2:2" ht="17.25" customHeight="1">
      <c r="B172" s="76"/>
    </row>
    <row r="173" spans="2:2" ht="17.25" customHeight="1">
      <c r="B173" s="76"/>
    </row>
    <row r="174" spans="2:2" ht="17.25" customHeight="1">
      <c r="B174" s="76"/>
    </row>
    <row r="175" spans="2:2" ht="17.25" customHeight="1">
      <c r="B175" s="76"/>
    </row>
    <row r="176" spans="2:2" ht="17.25" customHeight="1">
      <c r="B176" s="76"/>
    </row>
    <row r="177" spans="2:2" ht="17.25" customHeight="1">
      <c r="B177" s="76"/>
    </row>
    <row r="178" spans="2:2" ht="17.25" customHeight="1">
      <c r="B178" s="76"/>
    </row>
    <row r="179" spans="2:2" ht="17.25" customHeight="1">
      <c r="B179" s="76"/>
    </row>
    <row r="180" spans="2:2" ht="17.25" customHeight="1">
      <c r="B180" s="76"/>
    </row>
    <row r="181" spans="2:2" ht="17.25" customHeight="1">
      <c r="B181" s="76"/>
    </row>
    <row r="182" spans="2:2" ht="17.25" customHeight="1">
      <c r="B182" s="76"/>
    </row>
    <row r="183" spans="2:2" ht="17.25" customHeight="1">
      <c r="B183" s="76"/>
    </row>
    <row r="184" spans="2:2" ht="17.25" customHeight="1">
      <c r="B184" s="76"/>
    </row>
    <row r="185" spans="2:2" ht="17.25" customHeight="1">
      <c r="B185" s="76"/>
    </row>
    <row r="186" spans="2:2" ht="17.25" customHeight="1">
      <c r="B186" s="76"/>
    </row>
    <row r="187" spans="2:2" ht="17.25" customHeight="1">
      <c r="B187" s="76"/>
    </row>
    <row r="188" spans="2:2" ht="17.25" customHeight="1">
      <c r="B188" s="76"/>
    </row>
    <row r="189" spans="2:2" ht="17.25" customHeight="1">
      <c r="B189" s="76"/>
    </row>
    <row r="190" spans="2:2" ht="17.25" customHeight="1">
      <c r="B190" s="76"/>
    </row>
    <row r="191" spans="2:2" ht="17.25" customHeight="1">
      <c r="B191" s="76"/>
    </row>
    <row r="192" spans="2:2" ht="17.25" customHeight="1">
      <c r="B192" s="76"/>
    </row>
    <row r="193" spans="2:2" ht="17.25" customHeight="1">
      <c r="B193" s="76"/>
    </row>
    <row r="194" spans="2:2" ht="17.25" customHeight="1">
      <c r="B194" s="76"/>
    </row>
    <row r="195" spans="2:2" ht="17.25" customHeight="1">
      <c r="B195" s="76"/>
    </row>
    <row r="196" spans="2:2" ht="17.25" customHeight="1">
      <c r="B196" s="76"/>
    </row>
    <row r="197" spans="2:2" ht="17.25" customHeight="1">
      <c r="B197" s="76"/>
    </row>
    <row r="198" spans="2:2" ht="17.25" customHeight="1">
      <c r="B198" s="76"/>
    </row>
    <row r="199" spans="2:2" ht="17.25" customHeight="1">
      <c r="B199" s="76"/>
    </row>
    <row r="200" spans="2:2" ht="17.25" customHeight="1">
      <c r="B200" s="76"/>
    </row>
    <row r="201" spans="2:2" ht="17.25" customHeight="1">
      <c r="B201" s="76"/>
    </row>
    <row r="202" spans="2:2" ht="17.25" customHeight="1">
      <c r="B202" s="76"/>
    </row>
    <row r="203" spans="2:2" ht="17.25" customHeight="1">
      <c r="B203" s="76"/>
    </row>
    <row r="204" spans="2:2" ht="17.25" customHeight="1">
      <c r="B204" s="76"/>
    </row>
    <row r="205" spans="2:2" ht="17.25" customHeight="1">
      <c r="B205" s="76"/>
    </row>
    <row r="206" spans="2:2" ht="17.25" customHeight="1">
      <c r="B206" s="76"/>
    </row>
    <row r="207" spans="2:2" ht="17.25" customHeight="1">
      <c r="B207" s="76"/>
    </row>
    <row r="208" spans="2:2" ht="17.25" customHeight="1">
      <c r="B208" s="76"/>
    </row>
    <row r="209" spans="2:2" ht="17.25" customHeight="1">
      <c r="B209" s="76"/>
    </row>
    <row r="210" spans="2:2" ht="17.25" customHeight="1">
      <c r="B210" s="76"/>
    </row>
    <row r="211" spans="2:2" ht="17.25" customHeight="1">
      <c r="B211" s="76"/>
    </row>
    <row r="212" spans="2:2" ht="17.25" customHeight="1">
      <c r="B212" s="76"/>
    </row>
    <row r="213" spans="2:2" ht="17.25" customHeight="1">
      <c r="B213" s="76"/>
    </row>
    <row r="214" spans="2:2" ht="17.25" customHeight="1">
      <c r="B214" s="76"/>
    </row>
    <row r="215" spans="2:2" ht="17.25" customHeight="1">
      <c r="B215" s="76"/>
    </row>
    <row r="216" spans="2:2" ht="17.25" customHeight="1">
      <c r="B216" s="76"/>
    </row>
    <row r="217" spans="2:2" ht="17.25" customHeight="1">
      <c r="B217" s="76"/>
    </row>
    <row r="218" spans="2:2" ht="17.25" customHeight="1">
      <c r="B218" s="76"/>
    </row>
    <row r="219" spans="2:2" ht="17.25" customHeight="1">
      <c r="B219" s="76"/>
    </row>
    <row r="220" spans="2:2" ht="17.25" customHeight="1">
      <c r="B220" s="76"/>
    </row>
    <row r="221" spans="2:2" ht="17.25" customHeight="1">
      <c r="B221" s="76"/>
    </row>
    <row r="222" spans="2:2" ht="17.25" customHeight="1">
      <c r="B222" s="76"/>
    </row>
    <row r="223" spans="2:2" ht="17.25" customHeight="1">
      <c r="B223" s="76"/>
    </row>
    <row r="224" spans="2:2" ht="17.25" customHeight="1">
      <c r="B224" s="76"/>
    </row>
    <row r="225" spans="2:2" ht="17.25" customHeight="1">
      <c r="B225" s="76"/>
    </row>
    <row r="226" spans="2:2" ht="17.25" customHeight="1">
      <c r="B226" s="76"/>
    </row>
    <row r="227" spans="2:2" ht="17.25" customHeight="1">
      <c r="B227" s="76"/>
    </row>
    <row r="228" spans="2:2" ht="17.25" customHeight="1">
      <c r="B228" s="76"/>
    </row>
    <row r="229" spans="2:2" ht="17.25" customHeight="1">
      <c r="B229" s="76"/>
    </row>
    <row r="230" spans="2:2" ht="17.25" customHeight="1">
      <c r="B230" s="76"/>
    </row>
    <row r="231" spans="2:2" ht="17.25" customHeight="1">
      <c r="B231" s="76"/>
    </row>
    <row r="232" spans="2:2" ht="17.25" customHeight="1">
      <c r="B232" s="76"/>
    </row>
    <row r="233" spans="2:2" ht="17.25" customHeight="1">
      <c r="B233" s="76"/>
    </row>
    <row r="234" spans="2:2" ht="17.25" customHeight="1">
      <c r="B234" s="76"/>
    </row>
    <row r="235" spans="2:2" ht="17.25" customHeight="1">
      <c r="B235" s="76"/>
    </row>
    <row r="236" spans="2:2" ht="17.25" customHeight="1">
      <c r="B236" s="76"/>
    </row>
    <row r="237" spans="2:2" ht="17.25" customHeight="1">
      <c r="B237" s="76"/>
    </row>
    <row r="238" spans="2:2" ht="17.25" customHeight="1">
      <c r="B238" s="76"/>
    </row>
    <row r="239" spans="2:2" ht="17.25" customHeight="1">
      <c r="B239" s="76"/>
    </row>
    <row r="240" spans="2:2" ht="17.25" customHeight="1">
      <c r="B240" s="76"/>
    </row>
    <row r="241" spans="2:2" ht="17.25" customHeight="1">
      <c r="B241" s="76"/>
    </row>
    <row r="242" spans="2:2" ht="17.25" customHeight="1">
      <c r="B242" s="76"/>
    </row>
    <row r="243" spans="2:2" ht="17.25" customHeight="1">
      <c r="B243" s="76"/>
    </row>
    <row r="244" spans="2:2" ht="17.25" customHeight="1">
      <c r="B244" s="76"/>
    </row>
    <row r="245" spans="2:2" ht="17.25" customHeight="1">
      <c r="B245" s="76"/>
    </row>
    <row r="246" spans="2:2" ht="17.25" customHeight="1">
      <c r="B246" s="76"/>
    </row>
    <row r="247" spans="2:2" ht="17.25" customHeight="1">
      <c r="B247" s="76"/>
    </row>
    <row r="248" spans="2:2" ht="17.25" customHeight="1">
      <c r="B248" s="76"/>
    </row>
    <row r="249" spans="2:2" ht="17.25" customHeight="1">
      <c r="B249" s="76"/>
    </row>
    <row r="250" spans="2:2" ht="17.25" customHeight="1">
      <c r="B250" s="76"/>
    </row>
    <row r="251" spans="2:2" ht="17.25" customHeight="1">
      <c r="B251" s="76"/>
    </row>
    <row r="252" spans="2:2" ht="17.25" customHeight="1">
      <c r="B252" s="76"/>
    </row>
    <row r="253" spans="2:2" ht="17.25" customHeight="1">
      <c r="B253" s="76"/>
    </row>
    <row r="254" spans="2:2" ht="17.25" customHeight="1">
      <c r="B254" s="76"/>
    </row>
    <row r="255" spans="2:2" ht="17.25" customHeight="1">
      <c r="B255" s="76"/>
    </row>
    <row r="256" spans="2:2" ht="17.25" customHeight="1">
      <c r="B256" s="76"/>
    </row>
    <row r="257" spans="2:2" ht="17.25" customHeight="1">
      <c r="B257" s="76"/>
    </row>
    <row r="258" spans="2:2" ht="17.25" customHeight="1">
      <c r="B258" s="76"/>
    </row>
    <row r="259" spans="2:2" ht="17.25" customHeight="1">
      <c r="B259" s="76"/>
    </row>
    <row r="260" spans="2:2" ht="17.25" customHeight="1">
      <c r="B260" s="76"/>
    </row>
    <row r="261" spans="2:2" ht="17.25" customHeight="1">
      <c r="B261" s="76"/>
    </row>
    <row r="262" spans="2:2" ht="17.25" customHeight="1">
      <c r="B262" s="76"/>
    </row>
    <row r="263" spans="2:2" ht="17.25" customHeight="1">
      <c r="B263" s="76"/>
    </row>
    <row r="264" spans="2:2" ht="17.25" customHeight="1">
      <c r="B264" s="76"/>
    </row>
    <row r="265" spans="2:2" ht="17.25" customHeight="1">
      <c r="B265" s="76"/>
    </row>
    <row r="266" spans="2:2" ht="17.25" customHeight="1">
      <c r="B266" s="76"/>
    </row>
    <row r="267" spans="2:2" ht="17.25" customHeight="1">
      <c r="B267" s="76"/>
    </row>
    <row r="268" spans="2:2" ht="17.25" customHeight="1">
      <c r="B268" s="76"/>
    </row>
    <row r="269" spans="2:2" ht="17.25" customHeight="1">
      <c r="B269" s="76"/>
    </row>
    <row r="270" spans="2:2" ht="17.25" customHeight="1">
      <c r="B270" s="76"/>
    </row>
    <row r="271" spans="2:2" ht="17.25" customHeight="1">
      <c r="B271" s="76"/>
    </row>
    <row r="272" spans="2:2" ht="17.25" customHeight="1">
      <c r="B272" s="76"/>
    </row>
    <row r="273" spans="2:2" ht="17.25" customHeight="1">
      <c r="B273" s="76"/>
    </row>
    <row r="274" spans="2:2" ht="17.25" customHeight="1">
      <c r="B274" s="76"/>
    </row>
    <row r="275" spans="2:2" ht="17.25" customHeight="1">
      <c r="B275" s="76"/>
    </row>
    <row r="276" spans="2:2" ht="17.25" customHeight="1">
      <c r="B276" s="76"/>
    </row>
    <row r="277" spans="2:2" ht="17.25" customHeight="1">
      <c r="B277" s="76"/>
    </row>
    <row r="278" spans="2:2" ht="17.25" customHeight="1">
      <c r="B278" s="76"/>
    </row>
    <row r="279" spans="2:2" ht="17.25" customHeight="1">
      <c r="B279" s="76"/>
    </row>
    <row r="280" spans="2:2" ht="17.25" customHeight="1">
      <c r="B280" s="76"/>
    </row>
    <row r="281" spans="2:2" ht="17.25" customHeight="1">
      <c r="B281" s="76"/>
    </row>
    <row r="282" spans="2:2" ht="17.25" customHeight="1">
      <c r="B282" s="76"/>
    </row>
    <row r="283" spans="2:2" ht="17.25" customHeight="1">
      <c r="B283" s="76"/>
    </row>
    <row r="284" spans="2:2" ht="17.25" customHeight="1">
      <c r="B284" s="76"/>
    </row>
    <row r="285" spans="2:2" ht="17.25" customHeight="1">
      <c r="B285" s="76"/>
    </row>
    <row r="286" spans="2:2" ht="17.25" customHeight="1">
      <c r="B286" s="76"/>
    </row>
    <row r="287" spans="2:2" ht="17.25" customHeight="1">
      <c r="B287" s="76"/>
    </row>
    <row r="288" spans="2:2" ht="17.25" customHeight="1">
      <c r="B288" s="76"/>
    </row>
    <row r="289" spans="2:2" ht="17.25" customHeight="1">
      <c r="B289" s="76"/>
    </row>
    <row r="290" spans="2:2" ht="17.25" customHeight="1">
      <c r="B290" s="76"/>
    </row>
    <row r="291" spans="2:2" ht="17.25" customHeight="1">
      <c r="B291" s="76"/>
    </row>
    <row r="292" spans="2:2" ht="17.25" customHeight="1">
      <c r="B292" s="76"/>
    </row>
    <row r="293" spans="2:2" ht="17.25" customHeight="1">
      <c r="B293" s="76"/>
    </row>
    <row r="294" spans="2:2" ht="17.25" customHeight="1">
      <c r="B294" s="76"/>
    </row>
    <row r="295" spans="2:2" ht="17.25" customHeight="1">
      <c r="B295" s="76"/>
    </row>
    <row r="296" spans="2:2" ht="17.25" customHeight="1">
      <c r="B296" s="76"/>
    </row>
    <row r="297" spans="2:2" ht="17.25" customHeight="1">
      <c r="B297" s="76"/>
    </row>
    <row r="298" spans="2:2" ht="17.25" customHeight="1">
      <c r="B298" s="76"/>
    </row>
    <row r="299" spans="2:2" ht="17.25" customHeight="1">
      <c r="B299" s="76"/>
    </row>
    <row r="300" spans="2:2" ht="17.25" customHeight="1">
      <c r="B300" s="76"/>
    </row>
    <row r="301" spans="2:2" ht="17.25" customHeight="1">
      <c r="B301" s="76"/>
    </row>
    <row r="302" spans="2:2" ht="17.25" customHeight="1">
      <c r="B302" s="76"/>
    </row>
    <row r="303" spans="2:2" ht="17.25" customHeight="1">
      <c r="B303" s="76"/>
    </row>
    <row r="304" spans="2:2" ht="17.25" customHeight="1">
      <c r="B304" s="76"/>
    </row>
    <row r="305" spans="2:2" ht="17.25" customHeight="1">
      <c r="B305" s="76"/>
    </row>
    <row r="306" spans="2:2" ht="17.25" customHeight="1">
      <c r="B306" s="76"/>
    </row>
    <row r="307" spans="2:2" ht="17.25" customHeight="1">
      <c r="B307" s="76"/>
    </row>
    <row r="308" spans="2:2" ht="17.25" customHeight="1">
      <c r="B308" s="76"/>
    </row>
    <row r="309" spans="2:2" ht="17.25" customHeight="1">
      <c r="B309" s="76"/>
    </row>
    <row r="310" spans="2:2" ht="17.25" customHeight="1">
      <c r="B310" s="76"/>
    </row>
    <row r="311" spans="2:2" ht="17.25" customHeight="1">
      <c r="B311" s="76"/>
    </row>
    <row r="312" spans="2:2" ht="17.25" customHeight="1">
      <c r="B312" s="76"/>
    </row>
    <row r="313" spans="2:2" ht="17.25" customHeight="1">
      <c r="B313" s="76"/>
    </row>
    <row r="314" spans="2:2" ht="17.25" customHeight="1">
      <c r="B314" s="76"/>
    </row>
    <row r="315" spans="2:2" ht="17.25" customHeight="1">
      <c r="B315" s="76"/>
    </row>
    <row r="316" spans="2:2" ht="17.25" customHeight="1">
      <c r="B316" s="76"/>
    </row>
    <row r="317" spans="2:2" ht="17.25" customHeight="1">
      <c r="B317" s="76"/>
    </row>
    <row r="318" spans="2:2" ht="17.25" customHeight="1">
      <c r="B318" s="76"/>
    </row>
    <row r="319" spans="2:2" ht="17.25" customHeight="1">
      <c r="B319" s="76"/>
    </row>
    <row r="320" spans="2:2" ht="17.25" customHeight="1">
      <c r="B320" s="76"/>
    </row>
    <row r="321" spans="2:2" ht="17.25" customHeight="1">
      <c r="B321" s="76"/>
    </row>
    <row r="322" spans="2:2" ht="17.25" customHeight="1">
      <c r="B322" s="76"/>
    </row>
    <row r="323" spans="2:2" ht="17.25" customHeight="1">
      <c r="B323" s="76"/>
    </row>
    <row r="324" spans="2:2" ht="17.25" customHeight="1">
      <c r="B324" s="76"/>
    </row>
    <row r="325" spans="2:2" ht="17.25" customHeight="1">
      <c r="B325" s="76"/>
    </row>
    <row r="326" spans="2:2" ht="17.25" customHeight="1">
      <c r="B326" s="76"/>
    </row>
    <row r="327" spans="2:2" ht="17.25" customHeight="1">
      <c r="B327" s="76"/>
    </row>
    <row r="328" spans="2:2" ht="17.25" customHeight="1">
      <c r="B328" s="76"/>
    </row>
    <row r="329" spans="2:2" ht="17.25" customHeight="1">
      <c r="B329" s="76"/>
    </row>
    <row r="330" spans="2:2" ht="17.25" customHeight="1">
      <c r="B330" s="76"/>
    </row>
    <row r="331" spans="2:2" ht="17.25" customHeight="1">
      <c r="B331" s="76"/>
    </row>
    <row r="332" spans="2:2" ht="17.25" customHeight="1">
      <c r="B332" s="76"/>
    </row>
    <row r="333" spans="2:2" ht="17.25" customHeight="1">
      <c r="B333" s="76"/>
    </row>
    <row r="334" spans="2:2" ht="17.25" customHeight="1">
      <c r="B334" s="76"/>
    </row>
    <row r="335" spans="2:2" ht="17.25" customHeight="1">
      <c r="B335" s="76"/>
    </row>
    <row r="336" spans="2:2" ht="17.25" customHeight="1">
      <c r="B336" s="76"/>
    </row>
    <row r="337" spans="2:2" ht="17.25" customHeight="1">
      <c r="B337" s="76"/>
    </row>
    <row r="338" spans="2:2" ht="17.25" customHeight="1">
      <c r="B338" s="76"/>
    </row>
    <row r="339" spans="2:2" ht="17.25" customHeight="1">
      <c r="B339" s="76"/>
    </row>
    <row r="340" spans="2:2" ht="17.25" customHeight="1">
      <c r="B340" s="76"/>
    </row>
    <row r="341" spans="2:2" ht="17.25" customHeight="1">
      <c r="B341" s="76"/>
    </row>
    <row r="342" spans="2:2" ht="17.25" customHeight="1">
      <c r="B342" s="76"/>
    </row>
    <row r="343" spans="2:2" ht="17.25" customHeight="1">
      <c r="B343" s="76"/>
    </row>
    <row r="344" spans="2:2" ht="17.25" customHeight="1">
      <c r="B344" s="76"/>
    </row>
    <row r="345" spans="2:2" ht="17.25" customHeight="1">
      <c r="B345" s="76"/>
    </row>
    <row r="346" spans="2:2" ht="17.25" customHeight="1">
      <c r="B346" s="76"/>
    </row>
    <row r="347" spans="2:2" ht="17.25" customHeight="1">
      <c r="B347" s="76"/>
    </row>
    <row r="348" spans="2:2" ht="17.25" customHeight="1">
      <c r="B348" s="76"/>
    </row>
    <row r="349" spans="2:2" ht="17.25" customHeight="1">
      <c r="B349" s="76"/>
    </row>
    <row r="350" spans="2:2" ht="17.25" customHeight="1">
      <c r="B350" s="76"/>
    </row>
    <row r="351" spans="2:2" ht="17.25" customHeight="1">
      <c r="B351" s="76"/>
    </row>
    <row r="352" spans="2:2" ht="17.25" customHeight="1">
      <c r="B352" s="76"/>
    </row>
    <row r="353" spans="2:2" ht="17.25" customHeight="1">
      <c r="B353" s="76"/>
    </row>
    <row r="354" spans="2:2" ht="17.25" customHeight="1">
      <c r="B354" s="76"/>
    </row>
    <row r="355" spans="2:2" ht="17.25" customHeight="1">
      <c r="B355" s="76"/>
    </row>
    <row r="356" spans="2:2" ht="17.25" customHeight="1">
      <c r="B356" s="76"/>
    </row>
    <row r="357" spans="2:2" ht="17.25" customHeight="1">
      <c r="B357" s="76"/>
    </row>
    <row r="358" spans="2:2" ht="17.25" customHeight="1">
      <c r="B358" s="76"/>
    </row>
    <row r="359" spans="2:2" ht="17.25" customHeight="1">
      <c r="B359" s="76"/>
    </row>
    <row r="360" spans="2:2" ht="17.25" customHeight="1">
      <c r="B360" s="76"/>
    </row>
    <row r="361" spans="2:2" ht="17.25" customHeight="1">
      <c r="B361" s="76"/>
    </row>
    <row r="362" spans="2:2" ht="17.25" customHeight="1">
      <c r="B362" s="76"/>
    </row>
    <row r="363" spans="2:2" ht="17.25" customHeight="1">
      <c r="B363" s="76"/>
    </row>
    <row r="364" spans="2:2" ht="17.25" customHeight="1">
      <c r="B364" s="76"/>
    </row>
    <row r="365" spans="2:2" ht="17.25" customHeight="1">
      <c r="B365" s="76"/>
    </row>
    <row r="366" spans="2:2" ht="17.25" customHeight="1">
      <c r="B366" s="76"/>
    </row>
    <row r="367" spans="2:2" ht="17.25" customHeight="1">
      <c r="B367" s="76"/>
    </row>
    <row r="368" spans="2:2" ht="17.25" customHeight="1">
      <c r="B368" s="76"/>
    </row>
    <row r="369" spans="2:2" ht="17.25" customHeight="1">
      <c r="B369" s="76"/>
    </row>
    <row r="370" spans="2:2" ht="17.25" customHeight="1">
      <c r="B370" s="76"/>
    </row>
    <row r="371" spans="2:2" ht="17.25" customHeight="1">
      <c r="B371" s="76"/>
    </row>
    <row r="372" spans="2:2" ht="17.25" customHeight="1">
      <c r="B372" s="76"/>
    </row>
    <row r="373" spans="2:2" ht="17.25" customHeight="1">
      <c r="B373" s="76"/>
    </row>
    <row r="374" spans="2:2" ht="17.25" customHeight="1">
      <c r="B374" s="76"/>
    </row>
    <row r="375" spans="2:2" ht="17.25" customHeight="1">
      <c r="B375" s="76"/>
    </row>
    <row r="376" spans="2:2" ht="17.25" customHeight="1">
      <c r="B376" s="76"/>
    </row>
    <row r="377" spans="2:2" ht="17.25" customHeight="1">
      <c r="B377" s="76"/>
    </row>
    <row r="378" spans="2:2" ht="17.25" customHeight="1">
      <c r="B378" s="76"/>
    </row>
    <row r="379" spans="2:2" ht="17.25" customHeight="1">
      <c r="B379" s="76"/>
    </row>
    <row r="380" spans="2:2" ht="17.25" customHeight="1">
      <c r="B380" s="76"/>
    </row>
    <row r="381" spans="2:2" ht="17.25" customHeight="1">
      <c r="B381" s="76"/>
    </row>
    <row r="382" spans="2:2" ht="17.25" customHeight="1">
      <c r="B382" s="76"/>
    </row>
    <row r="383" spans="2:2" ht="17.25" customHeight="1">
      <c r="B383" s="76"/>
    </row>
    <row r="384" spans="2:2" ht="17.25" customHeight="1">
      <c r="B384" s="76"/>
    </row>
    <row r="385" spans="2:2" ht="17.25" customHeight="1">
      <c r="B385" s="76"/>
    </row>
    <row r="386" spans="2:2" ht="17.25" customHeight="1">
      <c r="B386" s="76"/>
    </row>
    <row r="387" spans="2:2" ht="17.25" customHeight="1">
      <c r="B387" s="76"/>
    </row>
    <row r="388" spans="2:2" ht="17.25" customHeight="1">
      <c r="B388" s="76"/>
    </row>
    <row r="389" spans="2:2" ht="17.25" customHeight="1">
      <c r="B389" s="76"/>
    </row>
    <row r="390" spans="2:2" ht="17.25" customHeight="1">
      <c r="B390" s="76"/>
    </row>
    <row r="391" spans="2:2" ht="17.25" customHeight="1">
      <c r="B391" s="76"/>
    </row>
    <row r="392" spans="2:2" ht="17.25" customHeight="1">
      <c r="B392" s="76"/>
    </row>
    <row r="393" spans="2:2" ht="17.25" customHeight="1">
      <c r="B393" s="76"/>
    </row>
    <row r="394" spans="2:2" ht="17.25" customHeight="1">
      <c r="B394" s="76"/>
    </row>
    <row r="395" spans="2:2" ht="17.25" customHeight="1">
      <c r="B395" s="76"/>
    </row>
    <row r="396" spans="2:2" ht="17.25" customHeight="1">
      <c r="B396" s="76"/>
    </row>
    <row r="397" spans="2:2" ht="17.25" customHeight="1">
      <c r="B397" s="76"/>
    </row>
    <row r="398" spans="2:2" ht="17.25" customHeight="1">
      <c r="B398" s="76"/>
    </row>
    <row r="399" spans="2:2" ht="17.25" customHeight="1">
      <c r="B399" s="76"/>
    </row>
    <row r="400" spans="2:2" ht="17.25" customHeight="1">
      <c r="B400" s="76"/>
    </row>
    <row r="401" spans="2:2" ht="17.25" customHeight="1">
      <c r="B401" s="76"/>
    </row>
    <row r="402" spans="2:2" ht="17.25" customHeight="1">
      <c r="B402" s="76"/>
    </row>
    <row r="403" spans="2:2" ht="17.25" customHeight="1">
      <c r="B403" s="76"/>
    </row>
    <row r="404" spans="2:2" ht="17.25" customHeight="1">
      <c r="B404" s="76"/>
    </row>
    <row r="405" spans="2:2" ht="17.25" customHeight="1">
      <c r="B405" s="76"/>
    </row>
    <row r="406" spans="2:2" ht="17.25" customHeight="1">
      <c r="B406" s="76"/>
    </row>
    <row r="407" spans="2:2" ht="17.25" customHeight="1">
      <c r="B407" s="76"/>
    </row>
    <row r="408" spans="2:2" ht="17.25" customHeight="1">
      <c r="B408" s="76"/>
    </row>
    <row r="409" spans="2:2" ht="17.25" customHeight="1">
      <c r="B409" s="76"/>
    </row>
    <row r="410" spans="2:2" ht="17.25" customHeight="1">
      <c r="B410" s="76"/>
    </row>
    <row r="411" spans="2:2" ht="17.25" customHeight="1">
      <c r="B411" s="76"/>
    </row>
    <row r="412" spans="2:2" ht="17.25" customHeight="1">
      <c r="B412" s="76"/>
    </row>
    <row r="413" spans="2:2" ht="17.25" customHeight="1">
      <c r="B413" s="76"/>
    </row>
    <row r="414" spans="2:2" ht="17.25" customHeight="1">
      <c r="B414" s="76"/>
    </row>
    <row r="415" spans="2:2" ht="17.25" customHeight="1">
      <c r="B415" s="76"/>
    </row>
    <row r="416" spans="2:2" ht="17.25" customHeight="1">
      <c r="B416" s="76"/>
    </row>
    <row r="417" spans="2:2" ht="17.25" customHeight="1">
      <c r="B417" s="76"/>
    </row>
    <row r="418" spans="2:2" ht="17.25" customHeight="1">
      <c r="B418" s="76"/>
    </row>
    <row r="419" spans="2:2" ht="17.25" customHeight="1">
      <c r="B419" s="76"/>
    </row>
    <row r="420" spans="2:2" ht="17.25" customHeight="1">
      <c r="B420" s="76"/>
    </row>
    <row r="421" spans="2:2" ht="17.25" customHeight="1">
      <c r="B421" s="76"/>
    </row>
    <row r="422" spans="2:2" ht="17.25" customHeight="1">
      <c r="B422" s="76"/>
    </row>
    <row r="423" spans="2:2" ht="17.25" customHeight="1">
      <c r="B423" s="76"/>
    </row>
    <row r="424" spans="2:2" ht="17.25" customHeight="1">
      <c r="B424" s="76"/>
    </row>
    <row r="425" spans="2:2" ht="17.25" customHeight="1">
      <c r="B425" s="76"/>
    </row>
    <row r="426" spans="2:2" ht="17.25" customHeight="1">
      <c r="B426" s="76"/>
    </row>
    <row r="427" spans="2:2" ht="17.25" customHeight="1">
      <c r="B427" s="76"/>
    </row>
    <row r="428" spans="2:2" ht="17.25" customHeight="1">
      <c r="B428" s="76"/>
    </row>
    <row r="429" spans="2:2" ht="17.25" customHeight="1">
      <c r="B429" s="76"/>
    </row>
    <row r="430" spans="2:2" ht="17.25" customHeight="1">
      <c r="B430" s="76"/>
    </row>
    <row r="431" spans="2:2" ht="17.25" customHeight="1">
      <c r="B431" s="76"/>
    </row>
    <row r="432" spans="2:2" ht="17.25" customHeight="1">
      <c r="B432" s="76"/>
    </row>
    <row r="433" spans="2:2" ht="17.25" customHeight="1">
      <c r="B433" s="76"/>
    </row>
    <row r="434" spans="2:2" ht="17.25" customHeight="1">
      <c r="B434" s="76"/>
    </row>
    <row r="435" spans="2:2" ht="17.25" customHeight="1">
      <c r="B435" s="76"/>
    </row>
    <row r="436" spans="2:2" ht="17.25" customHeight="1">
      <c r="B436" s="76"/>
    </row>
    <row r="437" spans="2:2" ht="17.25" customHeight="1">
      <c r="B437" s="76"/>
    </row>
    <row r="438" spans="2:2" ht="17.25" customHeight="1">
      <c r="B438" s="76"/>
    </row>
    <row r="439" spans="2:2" ht="17.25" customHeight="1">
      <c r="B439" s="76"/>
    </row>
    <row r="440" spans="2:2" ht="17.25" customHeight="1">
      <c r="B440" s="76"/>
    </row>
    <row r="441" spans="2:2" ht="17.25" customHeight="1">
      <c r="B441" s="76"/>
    </row>
    <row r="442" spans="2:2" ht="17.25" customHeight="1">
      <c r="B442" s="76"/>
    </row>
    <row r="443" spans="2:2" ht="17.25" customHeight="1">
      <c r="B443" s="76"/>
    </row>
    <row r="444" spans="2:2" ht="17.25" customHeight="1">
      <c r="B444" s="76"/>
    </row>
    <row r="445" spans="2:2" ht="17.25" customHeight="1">
      <c r="B445" s="76"/>
    </row>
    <row r="446" spans="2:2" ht="17.25" customHeight="1">
      <c r="B446" s="76"/>
    </row>
    <row r="447" spans="2:2" ht="17.25" customHeight="1">
      <c r="B447" s="76"/>
    </row>
    <row r="448" spans="2:2" ht="17.25" customHeight="1">
      <c r="B448" s="76"/>
    </row>
    <row r="449" spans="2:2" ht="17.25" customHeight="1">
      <c r="B449" s="76"/>
    </row>
    <row r="450" spans="2:2" ht="17.25" customHeight="1">
      <c r="B450" s="76"/>
    </row>
    <row r="451" spans="2:2" ht="17.25" customHeight="1">
      <c r="B451" s="76"/>
    </row>
    <row r="452" spans="2:2" ht="17.25" customHeight="1">
      <c r="B452" s="76"/>
    </row>
    <row r="453" spans="2:2" ht="17.25" customHeight="1">
      <c r="B453" s="76"/>
    </row>
    <row r="454" spans="2:2" ht="17.25" customHeight="1">
      <c r="B454" s="76"/>
    </row>
    <row r="455" spans="2:2" ht="17.25" customHeight="1">
      <c r="B455" s="76"/>
    </row>
    <row r="456" spans="2:2" ht="17.25" customHeight="1">
      <c r="B456" s="76"/>
    </row>
    <row r="457" spans="2:2" ht="17.25" customHeight="1">
      <c r="B457" s="76"/>
    </row>
    <row r="458" spans="2:2" ht="17.25" customHeight="1">
      <c r="B458" s="76"/>
    </row>
    <row r="459" spans="2:2" ht="17.25" customHeight="1">
      <c r="B459" s="76"/>
    </row>
    <row r="460" spans="2:2" ht="17.25" customHeight="1">
      <c r="B460" s="76"/>
    </row>
    <row r="461" spans="2:2" ht="17.25" customHeight="1">
      <c r="B461" s="76"/>
    </row>
    <row r="462" spans="2:2" ht="17.25" customHeight="1">
      <c r="B462" s="76"/>
    </row>
    <row r="463" spans="2:2" ht="17.25" customHeight="1">
      <c r="B463" s="76"/>
    </row>
    <row r="464" spans="2:2" ht="17.25" customHeight="1">
      <c r="B464" s="76"/>
    </row>
    <row r="465" spans="2:2" ht="17.25" customHeight="1">
      <c r="B465" s="76"/>
    </row>
    <row r="466" spans="2:2" ht="17.25" customHeight="1">
      <c r="B466" s="76"/>
    </row>
    <row r="467" spans="2:2" ht="17.25" customHeight="1">
      <c r="B467" s="76"/>
    </row>
    <row r="468" spans="2:2" ht="17.25" customHeight="1">
      <c r="B468" s="76"/>
    </row>
    <row r="469" spans="2:2" ht="17.25" customHeight="1">
      <c r="B469" s="76"/>
    </row>
    <row r="470" spans="2:2" ht="17.25" customHeight="1">
      <c r="B470" s="76"/>
    </row>
    <row r="471" spans="2:2" ht="17.25" customHeight="1">
      <c r="B471" s="76"/>
    </row>
    <row r="472" spans="2:2" ht="17.25" customHeight="1">
      <c r="B472" s="76"/>
    </row>
    <row r="473" spans="2:2" ht="17.25" customHeight="1">
      <c r="B473" s="76"/>
    </row>
    <row r="474" spans="2:2" ht="17.25" customHeight="1">
      <c r="B474" s="76"/>
    </row>
    <row r="475" spans="2:2" ht="17.25" customHeight="1">
      <c r="B475" s="76"/>
    </row>
    <row r="476" spans="2:2" ht="17.25" customHeight="1">
      <c r="B476" s="76"/>
    </row>
    <row r="477" spans="2:2" ht="17.25" customHeight="1">
      <c r="B477" s="76"/>
    </row>
    <row r="478" spans="2:2" ht="17.25" customHeight="1">
      <c r="B478" s="76"/>
    </row>
    <row r="479" spans="2:2" ht="17.25" customHeight="1">
      <c r="B479" s="76"/>
    </row>
    <row r="480" spans="2:2" ht="17.25" customHeight="1">
      <c r="B480" s="76"/>
    </row>
    <row r="481" spans="2:2" ht="17.25" customHeight="1">
      <c r="B481" s="76"/>
    </row>
    <row r="482" spans="2:2" ht="17.25" customHeight="1">
      <c r="B482" s="76"/>
    </row>
    <row r="483" spans="2:2" ht="17.25" customHeight="1">
      <c r="B483" s="76"/>
    </row>
    <row r="484" spans="2:2" ht="17.25" customHeight="1">
      <c r="B484" s="76"/>
    </row>
    <row r="485" spans="2:2" ht="17.25" customHeight="1">
      <c r="B485" s="76"/>
    </row>
    <row r="486" spans="2:2" ht="17.25" customHeight="1">
      <c r="B486" s="76"/>
    </row>
    <row r="487" spans="2:2" ht="17.25" customHeight="1">
      <c r="B487" s="76"/>
    </row>
    <row r="488" spans="2:2" ht="17.25" customHeight="1">
      <c r="B488" s="76"/>
    </row>
    <row r="489" spans="2:2" ht="17.25" customHeight="1">
      <c r="B489" s="76"/>
    </row>
    <row r="490" spans="2:2" ht="17.25" customHeight="1">
      <c r="B490" s="76"/>
    </row>
    <row r="491" spans="2:2" ht="17.25" customHeight="1">
      <c r="B491" s="76"/>
    </row>
    <row r="492" spans="2:2" ht="17.25" customHeight="1">
      <c r="B492" s="76"/>
    </row>
    <row r="493" spans="2:2" ht="17.25" customHeight="1">
      <c r="B493" s="76"/>
    </row>
    <row r="494" spans="2:2" ht="17.25" customHeight="1">
      <c r="B494" s="76"/>
    </row>
    <row r="495" spans="2:2" ht="17.25" customHeight="1">
      <c r="B495" s="76"/>
    </row>
    <row r="496" spans="2:2" ht="17.25" customHeight="1">
      <c r="B496" s="76"/>
    </row>
    <row r="497" spans="2:2" ht="17.25" customHeight="1">
      <c r="B497" s="76"/>
    </row>
    <row r="498" spans="2:2" ht="17.25" customHeight="1">
      <c r="B498" s="76"/>
    </row>
    <row r="499" spans="2:2" ht="17.25" customHeight="1">
      <c r="B499" s="76"/>
    </row>
    <row r="500" spans="2:2" ht="17.25" customHeight="1">
      <c r="B500" s="76"/>
    </row>
    <row r="501" spans="2:2" ht="17.25" customHeight="1">
      <c r="B501" s="76"/>
    </row>
    <row r="502" spans="2:2" ht="17.25" customHeight="1">
      <c r="B502" s="76"/>
    </row>
    <row r="503" spans="2:2" ht="17.25" customHeight="1">
      <c r="B503" s="76"/>
    </row>
    <row r="504" spans="2:2" ht="17.25" customHeight="1">
      <c r="B504" s="76"/>
    </row>
    <row r="505" spans="2:2" ht="17.25" customHeight="1">
      <c r="B505" s="76"/>
    </row>
    <row r="506" spans="2:2" ht="17.25" customHeight="1">
      <c r="B506" s="76"/>
    </row>
    <row r="507" spans="2:2" ht="17.25" customHeight="1">
      <c r="B507" s="76"/>
    </row>
    <row r="508" spans="2:2" ht="17.25" customHeight="1">
      <c r="B508" s="76"/>
    </row>
    <row r="509" spans="2:2" ht="17.25" customHeight="1">
      <c r="B509" s="76"/>
    </row>
    <row r="510" spans="2:2" ht="17.25" customHeight="1">
      <c r="B510" s="76"/>
    </row>
    <row r="511" spans="2:2" ht="17.25" customHeight="1">
      <c r="B511" s="76"/>
    </row>
    <row r="512" spans="2:2" ht="17.25" customHeight="1">
      <c r="B512" s="76"/>
    </row>
    <row r="513" spans="2:2" ht="17.25" customHeight="1">
      <c r="B513" s="76"/>
    </row>
    <row r="514" spans="2:2" ht="17.25" customHeight="1">
      <c r="B514" s="76"/>
    </row>
    <row r="515" spans="2:2" ht="17.25" customHeight="1">
      <c r="B515" s="76"/>
    </row>
    <row r="516" spans="2:2" ht="17.25" customHeight="1">
      <c r="B516" s="76"/>
    </row>
    <row r="517" spans="2:2" ht="17.25" customHeight="1">
      <c r="B517" s="76"/>
    </row>
    <row r="518" spans="2:2" ht="17.25" customHeight="1">
      <c r="B518" s="76"/>
    </row>
    <row r="519" spans="2:2" ht="17.25" customHeight="1">
      <c r="B519" s="76"/>
    </row>
    <row r="520" spans="2:2" ht="17.25" customHeight="1">
      <c r="B520" s="76"/>
    </row>
    <row r="521" spans="2:2" ht="17.25" customHeight="1">
      <c r="B521" s="76"/>
    </row>
    <row r="522" spans="2:2" ht="17.25" customHeight="1">
      <c r="B522" s="76"/>
    </row>
    <row r="523" spans="2:2" ht="17.25" customHeight="1">
      <c r="B523" s="76"/>
    </row>
    <row r="524" spans="2:2" ht="17.25" customHeight="1">
      <c r="B524" s="76"/>
    </row>
    <row r="525" spans="2:2" ht="17.25" customHeight="1">
      <c r="B525" s="76"/>
    </row>
    <row r="526" spans="2:2" ht="17.25" customHeight="1">
      <c r="B526" s="76"/>
    </row>
    <row r="527" spans="2:2" ht="17.25" customHeight="1">
      <c r="B527" s="76"/>
    </row>
    <row r="528" spans="2:2" ht="17.25" customHeight="1">
      <c r="B528" s="76"/>
    </row>
    <row r="529" spans="2:2" ht="17.25" customHeight="1">
      <c r="B529" s="76"/>
    </row>
    <row r="530" spans="2:2" ht="17.25" customHeight="1">
      <c r="B530" s="76"/>
    </row>
    <row r="531" spans="2:2" ht="17.25" customHeight="1">
      <c r="B531" s="76"/>
    </row>
    <row r="532" spans="2:2" ht="17.25" customHeight="1">
      <c r="B532" s="76"/>
    </row>
    <row r="533" spans="2:2" ht="17.25" customHeight="1">
      <c r="B533" s="76"/>
    </row>
    <row r="534" spans="2:2" ht="17.25" customHeight="1">
      <c r="B534" s="76"/>
    </row>
    <row r="535" spans="2:2" ht="17.25" customHeight="1">
      <c r="B535" s="76"/>
    </row>
    <row r="536" spans="2:2" ht="17.25" customHeight="1">
      <c r="B536" s="76"/>
    </row>
    <row r="537" spans="2:2" ht="17.25" customHeight="1">
      <c r="B537" s="76"/>
    </row>
    <row r="538" spans="2:2" ht="17.25" customHeight="1">
      <c r="B538" s="76"/>
    </row>
    <row r="539" spans="2:2" ht="17.25" customHeight="1">
      <c r="B539" s="76"/>
    </row>
    <row r="540" spans="2:2" ht="17.25" customHeight="1">
      <c r="B540" s="76"/>
    </row>
    <row r="541" spans="2:2" ht="17.25" customHeight="1">
      <c r="B541" s="76"/>
    </row>
    <row r="542" spans="2:2" ht="17.25" customHeight="1">
      <c r="B542" s="76"/>
    </row>
    <row r="543" spans="2:2" ht="17.25" customHeight="1">
      <c r="B543" s="76"/>
    </row>
    <row r="544" spans="2:2" ht="17.25" customHeight="1">
      <c r="B544" s="76"/>
    </row>
    <row r="545" spans="2:2" ht="17.25" customHeight="1">
      <c r="B545" s="76"/>
    </row>
    <row r="546" spans="2:2" ht="17.25" customHeight="1">
      <c r="B546" s="76"/>
    </row>
    <row r="547" spans="2:2" ht="17.25" customHeight="1">
      <c r="B547" s="76"/>
    </row>
    <row r="548" spans="2:2" ht="17.25" customHeight="1">
      <c r="B548" s="76"/>
    </row>
    <row r="549" spans="2:2" ht="17.25" customHeight="1">
      <c r="B549" s="76"/>
    </row>
    <row r="550" spans="2:2" ht="17.25" customHeight="1">
      <c r="B550" s="76"/>
    </row>
    <row r="551" spans="2:2" ht="17.25" customHeight="1">
      <c r="B551" s="76"/>
    </row>
    <row r="552" spans="2:2" ht="17.25" customHeight="1">
      <c r="B552" s="76"/>
    </row>
    <row r="553" spans="2:2" ht="17.25" customHeight="1">
      <c r="B553" s="76"/>
    </row>
    <row r="554" spans="2:2" ht="17.25" customHeight="1">
      <c r="B554" s="76"/>
    </row>
    <row r="555" spans="2:2" ht="17.25" customHeight="1">
      <c r="B555" s="76"/>
    </row>
    <row r="556" spans="2:2" ht="17.25" customHeight="1">
      <c r="B556" s="76"/>
    </row>
    <row r="557" spans="2:2" ht="17.25" customHeight="1">
      <c r="B557" s="76"/>
    </row>
    <row r="558" spans="2:2" ht="17.25" customHeight="1">
      <c r="B558" s="76"/>
    </row>
    <row r="559" spans="2:2" ht="17.25" customHeight="1">
      <c r="B559" s="76"/>
    </row>
    <row r="560" spans="2:2" ht="17.25" customHeight="1">
      <c r="B560" s="76"/>
    </row>
    <row r="561" spans="2:2" ht="17.25" customHeight="1">
      <c r="B561" s="76"/>
    </row>
    <row r="562" spans="2:2" ht="17.25" customHeight="1">
      <c r="B562" s="76"/>
    </row>
    <row r="563" spans="2:2" ht="17.25" customHeight="1">
      <c r="B563" s="76"/>
    </row>
    <row r="564" spans="2:2" ht="17.25" customHeight="1">
      <c r="B564" s="76"/>
    </row>
    <row r="565" spans="2:2" ht="17.25" customHeight="1">
      <c r="B565" s="76"/>
    </row>
    <row r="566" spans="2:2" ht="17.25" customHeight="1">
      <c r="B566" s="76"/>
    </row>
    <row r="567" spans="2:2" ht="17.25" customHeight="1">
      <c r="B567" s="76"/>
    </row>
    <row r="568" spans="2:2" ht="17.25" customHeight="1">
      <c r="B568" s="76"/>
    </row>
    <row r="569" spans="2:2" ht="17.25" customHeight="1">
      <c r="B569" s="76"/>
    </row>
    <row r="570" spans="2:2" ht="17.25" customHeight="1">
      <c r="B570" s="76"/>
    </row>
    <row r="571" spans="2:2" ht="17.25" customHeight="1">
      <c r="B571" s="76"/>
    </row>
    <row r="572" spans="2:2" ht="17.25" customHeight="1">
      <c r="B572" s="76"/>
    </row>
    <row r="573" spans="2:2" ht="17.25" customHeight="1">
      <c r="B573" s="76"/>
    </row>
    <row r="574" spans="2:2" ht="17.25" customHeight="1">
      <c r="B574" s="76"/>
    </row>
    <row r="575" spans="2:2" ht="17.25" customHeight="1">
      <c r="B575" s="76"/>
    </row>
    <row r="576" spans="2:2" ht="17.25" customHeight="1">
      <c r="B576" s="76"/>
    </row>
    <row r="577" spans="2:2" ht="17.25" customHeight="1">
      <c r="B577" s="76"/>
    </row>
    <row r="578" spans="2:2" ht="17.25" customHeight="1">
      <c r="B578" s="76"/>
    </row>
    <row r="579" spans="2:2" ht="17.25" customHeight="1">
      <c r="B579" s="76"/>
    </row>
    <row r="580" spans="2:2" ht="17.25" customHeight="1">
      <c r="B580" s="76"/>
    </row>
    <row r="581" spans="2:2" ht="17.25" customHeight="1">
      <c r="B581" s="76"/>
    </row>
    <row r="582" spans="2:2" ht="17.25" customHeight="1">
      <c r="B582" s="76"/>
    </row>
    <row r="583" spans="2:2" ht="17.25" customHeight="1">
      <c r="B583" s="76"/>
    </row>
    <row r="584" spans="2:2" ht="17.25" customHeight="1">
      <c r="B584" s="76"/>
    </row>
    <row r="585" spans="2:2" ht="17.25" customHeight="1">
      <c r="B585" s="76"/>
    </row>
    <row r="586" spans="2:2" ht="17.25" customHeight="1">
      <c r="B586" s="76"/>
    </row>
    <row r="587" spans="2:2" ht="17.25" customHeight="1">
      <c r="B587" s="76"/>
    </row>
    <row r="588" spans="2:2" ht="17.25" customHeight="1">
      <c r="B588" s="76"/>
    </row>
    <row r="589" spans="2:2" ht="17.25" customHeight="1">
      <c r="B589" s="76"/>
    </row>
    <row r="590" spans="2:2" ht="17.25" customHeight="1">
      <c r="B590" s="76"/>
    </row>
    <row r="591" spans="2:2" ht="17.25" customHeight="1">
      <c r="B591" s="76"/>
    </row>
    <row r="592" spans="2:2" ht="17.25" customHeight="1">
      <c r="B592" s="76"/>
    </row>
    <row r="593" spans="2:2" ht="17.25" customHeight="1">
      <c r="B593" s="76"/>
    </row>
    <row r="594" spans="2:2" ht="17.25" customHeight="1">
      <c r="B594" s="76"/>
    </row>
    <row r="595" spans="2:2" ht="17.25" customHeight="1">
      <c r="B595" s="76"/>
    </row>
    <row r="596" spans="2:2" ht="17.25" customHeight="1">
      <c r="B596" s="76"/>
    </row>
    <row r="597" spans="2:2" ht="17.25" customHeight="1">
      <c r="B597" s="76"/>
    </row>
    <row r="598" spans="2:2" ht="17.25" customHeight="1">
      <c r="B598" s="76"/>
    </row>
    <row r="599" spans="2:2" ht="17.25" customHeight="1">
      <c r="B599" s="76"/>
    </row>
    <row r="600" spans="2:2" ht="17.25" customHeight="1">
      <c r="B600" s="76"/>
    </row>
    <row r="601" spans="2:2" ht="17.25" customHeight="1">
      <c r="B601" s="76"/>
    </row>
    <row r="602" spans="2:2" ht="17.25" customHeight="1">
      <c r="B602" s="76"/>
    </row>
    <row r="603" spans="2:2" ht="17.25" customHeight="1">
      <c r="B603" s="76"/>
    </row>
    <row r="604" spans="2:2" ht="17.25" customHeight="1">
      <c r="B604" s="76"/>
    </row>
    <row r="605" spans="2:2" ht="17.25" customHeight="1">
      <c r="B605" s="76"/>
    </row>
    <row r="606" spans="2:2" ht="17.25" customHeight="1">
      <c r="B606" s="76"/>
    </row>
    <row r="607" spans="2:2" ht="17.25" customHeight="1">
      <c r="B607" s="76"/>
    </row>
    <row r="608" spans="2:2" ht="17.25" customHeight="1">
      <c r="B608" s="76"/>
    </row>
    <row r="609" spans="2:2" ht="17.25" customHeight="1">
      <c r="B609" s="76"/>
    </row>
    <row r="610" spans="2:2" ht="17.25" customHeight="1">
      <c r="B610" s="76"/>
    </row>
    <row r="611" spans="2:2" ht="17.25" customHeight="1">
      <c r="B611" s="76"/>
    </row>
    <row r="612" spans="2:2" ht="17.25" customHeight="1">
      <c r="B612" s="76"/>
    </row>
    <row r="613" spans="2:2" ht="17.25" customHeight="1">
      <c r="B613" s="76"/>
    </row>
    <row r="614" spans="2:2" ht="17.25" customHeight="1">
      <c r="B614" s="76"/>
    </row>
    <row r="615" spans="2:2" ht="17.25" customHeight="1">
      <c r="B615" s="76"/>
    </row>
    <row r="616" spans="2:2" ht="17.25" customHeight="1">
      <c r="B616" s="76"/>
    </row>
    <row r="617" spans="2:2" ht="17.25" customHeight="1">
      <c r="B617" s="76"/>
    </row>
    <row r="618" spans="2:2" ht="17.25" customHeight="1">
      <c r="B618" s="76"/>
    </row>
    <row r="619" spans="2:2" ht="17.25" customHeight="1">
      <c r="B619" s="76"/>
    </row>
    <row r="620" spans="2:2" ht="17.25" customHeight="1">
      <c r="B620" s="76"/>
    </row>
    <row r="621" spans="2:2" ht="17.25" customHeight="1">
      <c r="B621" s="76"/>
    </row>
    <row r="622" spans="2:2" ht="17.25" customHeight="1">
      <c r="B622" s="76"/>
    </row>
    <row r="623" spans="2:2" ht="17.25" customHeight="1">
      <c r="B623" s="76"/>
    </row>
    <row r="624" spans="2:2" ht="17.25" customHeight="1">
      <c r="B624" s="76"/>
    </row>
    <row r="625" spans="2:2" ht="17.25" customHeight="1">
      <c r="B625" s="76"/>
    </row>
    <row r="626" spans="2:2" ht="17.25" customHeight="1">
      <c r="B626" s="76"/>
    </row>
    <row r="627" spans="2:2" ht="17.25" customHeight="1">
      <c r="B627" s="76"/>
    </row>
    <row r="628" spans="2:2" ht="17.25" customHeight="1">
      <c r="B628" s="76"/>
    </row>
    <row r="629" spans="2:2" ht="17.25" customHeight="1">
      <c r="B629" s="76"/>
    </row>
    <row r="630" spans="2:2" ht="17.25" customHeight="1">
      <c r="B630" s="76"/>
    </row>
    <row r="631" spans="2:2" ht="17.25" customHeight="1">
      <c r="B631" s="76"/>
    </row>
    <row r="632" spans="2:2" ht="17.25" customHeight="1">
      <c r="B632" s="76"/>
    </row>
    <row r="633" spans="2:2" ht="17.25" customHeight="1">
      <c r="B633" s="76"/>
    </row>
    <row r="634" spans="2:2" ht="17.25" customHeight="1">
      <c r="B634" s="76"/>
    </row>
    <row r="635" spans="2:2" ht="17.25" customHeight="1">
      <c r="B635" s="76"/>
    </row>
    <row r="636" spans="2:2" ht="17.25" customHeight="1">
      <c r="B636" s="76"/>
    </row>
    <row r="637" spans="2:2" ht="17.25" customHeight="1">
      <c r="B637" s="76"/>
    </row>
    <row r="638" spans="2:2" ht="17.25" customHeight="1">
      <c r="B638" s="76"/>
    </row>
    <row r="639" spans="2:2" ht="17.25" customHeight="1">
      <c r="B639" s="76"/>
    </row>
    <row r="640" spans="2:2" ht="17.25" customHeight="1">
      <c r="B640" s="76"/>
    </row>
    <row r="641" spans="2:2" ht="17.25" customHeight="1">
      <c r="B641" s="76"/>
    </row>
    <row r="642" spans="2:2" ht="17.25" customHeight="1">
      <c r="B642" s="76"/>
    </row>
    <row r="643" spans="2:2" ht="17.25" customHeight="1">
      <c r="B643" s="76"/>
    </row>
    <row r="644" spans="2:2" ht="17.25" customHeight="1">
      <c r="B644" s="76"/>
    </row>
    <row r="645" spans="2:2" ht="17.25" customHeight="1">
      <c r="B645" s="76"/>
    </row>
    <row r="646" spans="2:2" ht="17.25" customHeight="1">
      <c r="B646" s="76"/>
    </row>
    <row r="647" spans="2:2" ht="17.25" customHeight="1">
      <c r="B647" s="76"/>
    </row>
    <row r="648" spans="2:2" ht="17.25" customHeight="1">
      <c r="B648" s="76"/>
    </row>
    <row r="649" spans="2:2" ht="17.25" customHeight="1">
      <c r="B649" s="76"/>
    </row>
    <row r="650" spans="2:2" ht="17.25" customHeight="1">
      <c r="B650" s="76"/>
    </row>
    <row r="651" spans="2:2" ht="17.25" customHeight="1">
      <c r="B651" s="76"/>
    </row>
    <row r="652" spans="2:2" ht="17.25" customHeight="1">
      <c r="B652" s="76"/>
    </row>
    <row r="653" spans="2:2" ht="17.25" customHeight="1">
      <c r="B653" s="76"/>
    </row>
    <row r="654" spans="2:2" ht="17.25" customHeight="1">
      <c r="B654" s="76"/>
    </row>
    <row r="655" spans="2:2" ht="17.25" customHeight="1">
      <c r="B655" s="76"/>
    </row>
    <row r="656" spans="2:2" ht="17.25" customHeight="1">
      <c r="B656" s="76"/>
    </row>
    <row r="657" spans="2:2" ht="17.25" customHeight="1">
      <c r="B657" s="76"/>
    </row>
    <row r="658" spans="2:2" ht="17.25" customHeight="1">
      <c r="B658" s="76"/>
    </row>
    <row r="659" spans="2:2" ht="17.25" customHeight="1">
      <c r="B659" s="76"/>
    </row>
    <row r="660" spans="2:2" ht="17.25" customHeight="1">
      <c r="B660" s="76"/>
    </row>
    <row r="661" spans="2:2" ht="17.25" customHeight="1">
      <c r="B661" s="76"/>
    </row>
    <row r="662" spans="2:2" ht="17.25" customHeight="1">
      <c r="B662" s="76"/>
    </row>
    <row r="663" spans="2:2" ht="17.25" customHeight="1">
      <c r="B663" s="76"/>
    </row>
    <row r="664" spans="2:2" ht="17.25" customHeight="1">
      <c r="B664" s="76"/>
    </row>
    <row r="665" spans="2:2" ht="17.25" customHeight="1">
      <c r="B665" s="76"/>
    </row>
    <row r="666" spans="2:2" ht="17.25" customHeight="1">
      <c r="B666" s="76"/>
    </row>
    <row r="667" spans="2:2" ht="17.25" customHeight="1">
      <c r="B667" s="76"/>
    </row>
    <row r="668" spans="2:2" ht="17.25" customHeight="1">
      <c r="B668" s="76"/>
    </row>
    <row r="669" spans="2:2" ht="17.25" customHeight="1">
      <c r="B669" s="76"/>
    </row>
    <row r="670" spans="2:2" ht="17.25" customHeight="1">
      <c r="B670" s="76"/>
    </row>
    <row r="671" spans="2:2" ht="17.25" customHeight="1">
      <c r="B671" s="76"/>
    </row>
    <row r="672" spans="2:2" ht="17.25" customHeight="1">
      <c r="B672" s="76"/>
    </row>
    <row r="673" spans="2:2" ht="17.25" customHeight="1">
      <c r="B673" s="76"/>
    </row>
    <row r="674" spans="2:2" ht="17.25" customHeight="1">
      <c r="B674" s="76"/>
    </row>
    <row r="675" spans="2:2" ht="17.25" customHeight="1">
      <c r="B675" s="76"/>
    </row>
    <row r="676" spans="2:2" ht="17.25" customHeight="1">
      <c r="B676" s="76"/>
    </row>
    <row r="677" spans="2:2" ht="17.25" customHeight="1">
      <c r="B677" s="76"/>
    </row>
    <row r="678" spans="2:2" ht="17.25" customHeight="1">
      <c r="B678" s="76"/>
    </row>
    <row r="679" spans="2:2" ht="17.25" customHeight="1">
      <c r="B679" s="76"/>
    </row>
    <row r="680" spans="2:2" ht="17.25" customHeight="1">
      <c r="B680" s="76"/>
    </row>
    <row r="681" spans="2:2" ht="17.25" customHeight="1">
      <c r="B681" s="76"/>
    </row>
    <row r="682" spans="2:2" ht="17.25" customHeight="1">
      <c r="B682" s="76"/>
    </row>
    <row r="683" spans="2:2" ht="17.25" customHeight="1">
      <c r="B683" s="76"/>
    </row>
    <row r="684" spans="2:2" ht="17.25" customHeight="1">
      <c r="B684" s="76"/>
    </row>
    <row r="685" spans="2:2" ht="17.25" customHeight="1">
      <c r="B685" s="76"/>
    </row>
    <row r="686" spans="2:2" ht="17.25" customHeight="1">
      <c r="B686" s="76"/>
    </row>
    <row r="687" spans="2:2" ht="17.25" customHeight="1">
      <c r="B687" s="76"/>
    </row>
    <row r="688" spans="2:2" ht="17.25" customHeight="1">
      <c r="B688" s="76"/>
    </row>
    <row r="689" spans="2:2" ht="17.25" customHeight="1">
      <c r="B689" s="76"/>
    </row>
    <row r="690" spans="2:2" ht="17.25" customHeight="1">
      <c r="B690" s="76"/>
    </row>
    <row r="691" spans="2:2" ht="17.25" customHeight="1">
      <c r="B691" s="76"/>
    </row>
    <row r="692" spans="2:2" ht="17.25" customHeight="1">
      <c r="B692" s="76"/>
    </row>
    <row r="693" spans="2:2" ht="17.25" customHeight="1">
      <c r="B693" s="76"/>
    </row>
    <row r="694" spans="2:2" ht="17.25" customHeight="1">
      <c r="B694" s="76"/>
    </row>
    <row r="695" spans="2:2" ht="17.25" customHeight="1">
      <c r="B695" s="76"/>
    </row>
    <row r="696" spans="2:2" ht="17.25" customHeight="1">
      <c r="B696" s="76"/>
    </row>
    <row r="697" spans="2:2" ht="17.25" customHeight="1">
      <c r="B697" s="76"/>
    </row>
    <row r="698" spans="2:2" ht="17.25" customHeight="1">
      <c r="B698" s="76"/>
    </row>
    <row r="699" spans="2:2" ht="17.25" customHeight="1">
      <c r="B699" s="76"/>
    </row>
    <row r="700" spans="2:2" ht="17.25" customHeight="1">
      <c r="B700" s="76"/>
    </row>
    <row r="701" spans="2:2" ht="17.25" customHeight="1">
      <c r="B701" s="76"/>
    </row>
    <row r="702" spans="2:2" ht="17.25" customHeight="1">
      <c r="B702" s="76"/>
    </row>
    <row r="703" spans="2:2" ht="17.25" customHeight="1">
      <c r="B703" s="76"/>
    </row>
    <row r="704" spans="2:2" ht="17.25" customHeight="1">
      <c r="B704" s="76"/>
    </row>
    <row r="705" spans="2:2" ht="17.25" customHeight="1">
      <c r="B705" s="76"/>
    </row>
    <row r="706" spans="2:2" ht="17.25" customHeight="1">
      <c r="B706" s="76"/>
    </row>
    <row r="707" spans="2:2" ht="17.25" customHeight="1">
      <c r="B707" s="76"/>
    </row>
    <row r="708" spans="2:2" ht="17.25" customHeight="1">
      <c r="B708" s="76"/>
    </row>
    <row r="709" spans="2:2" ht="17.25" customHeight="1">
      <c r="B709" s="76"/>
    </row>
    <row r="710" spans="2:2" ht="17.25" customHeight="1">
      <c r="B710" s="76"/>
    </row>
    <row r="711" spans="2:2" ht="17.25" customHeight="1">
      <c r="B711" s="76"/>
    </row>
    <row r="712" spans="2:2" ht="17.25" customHeight="1">
      <c r="B712" s="76"/>
    </row>
    <row r="713" spans="2:2" ht="17.25" customHeight="1">
      <c r="B713" s="76"/>
    </row>
    <row r="714" spans="2:2" ht="17.25" customHeight="1">
      <c r="B714" s="76"/>
    </row>
    <row r="715" spans="2:2" ht="17.25" customHeight="1">
      <c r="B715" s="76"/>
    </row>
    <row r="716" spans="2:2" ht="17.25" customHeight="1">
      <c r="B716" s="76"/>
    </row>
    <row r="717" spans="2:2" ht="17.25" customHeight="1">
      <c r="B717" s="76"/>
    </row>
    <row r="718" spans="2:2" ht="17.25" customHeight="1">
      <c r="B718" s="76"/>
    </row>
    <row r="719" spans="2:2" ht="17.25" customHeight="1">
      <c r="B719" s="76"/>
    </row>
    <row r="720" spans="2:2" ht="17.25" customHeight="1">
      <c r="B720" s="76"/>
    </row>
    <row r="721" spans="2:2" ht="17.25" customHeight="1">
      <c r="B721" s="76"/>
    </row>
    <row r="722" spans="2:2" ht="17.25" customHeight="1">
      <c r="B722" s="76"/>
    </row>
    <row r="723" spans="2:2" ht="17.25" customHeight="1">
      <c r="B723" s="76"/>
    </row>
    <row r="724" spans="2:2" ht="17.25" customHeight="1">
      <c r="B724" s="76"/>
    </row>
    <row r="725" spans="2:2" ht="17.25" customHeight="1">
      <c r="B725" s="76"/>
    </row>
    <row r="726" spans="2:2" ht="17.25" customHeight="1">
      <c r="B726" s="76"/>
    </row>
    <row r="727" spans="2:2" ht="17.25" customHeight="1">
      <c r="B727" s="76"/>
    </row>
    <row r="728" spans="2:2" ht="17.25" customHeight="1">
      <c r="B728" s="76"/>
    </row>
    <row r="729" spans="2:2" ht="17.25" customHeight="1">
      <c r="B729" s="76"/>
    </row>
    <row r="730" spans="2:2" ht="17.25" customHeight="1">
      <c r="B730" s="76"/>
    </row>
    <row r="731" spans="2:2" ht="17.25" customHeight="1">
      <c r="B731" s="76"/>
    </row>
    <row r="732" spans="2:2" ht="17.25" customHeight="1">
      <c r="B732" s="76"/>
    </row>
    <row r="733" spans="2:2" ht="17.25" customHeight="1">
      <c r="B733" s="76"/>
    </row>
    <row r="734" spans="2:2" ht="17.25" customHeight="1">
      <c r="B734" s="76"/>
    </row>
    <row r="735" spans="2:2" ht="17.25" customHeight="1">
      <c r="B735" s="76"/>
    </row>
    <row r="736" spans="2:2" ht="17.25" customHeight="1">
      <c r="B736" s="76"/>
    </row>
    <row r="737" spans="2:2" ht="17.25" customHeight="1">
      <c r="B737" s="76"/>
    </row>
    <row r="738" spans="2:2" ht="17.25" customHeight="1">
      <c r="B738" s="76"/>
    </row>
    <row r="739" spans="2:2" ht="17.25" customHeight="1">
      <c r="B739" s="76"/>
    </row>
    <row r="740" spans="2:2" ht="17.25" customHeight="1">
      <c r="B740" s="76"/>
    </row>
    <row r="741" spans="2:2" ht="17.25" customHeight="1">
      <c r="B741" s="76"/>
    </row>
    <row r="742" spans="2:2" ht="17.25" customHeight="1">
      <c r="B742" s="76"/>
    </row>
    <row r="743" spans="2:2" ht="17.25" customHeight="1">
      <c r="B743" s="76"/>
    </row>
    <row r="744" spans="2:2" ht="17.25" customHeight="1">
      <c r="B744" s="76"/>
    </row>
    <row r="745" spans="2:2" ht="17.25" customHeight="1">
      <c r="B745" s="76"/>
    </row>
    <row r="746" spans="2:2" ht="17.25" customHeight="1">
      <c r="B746" s="76"/>
    </row>
    <row r="747" spans="2:2" ht="17.25" customHeight="1">
      <c r="B747" s="76"/>
    </row>
    <row r="748" spans="2:2" ht="17.25" customHeight="1">
      <c r="B748" s="76"/>
    </row>
    <row r="749" spans="2:2" ht="17.25" customHeight="1">
      <c r="B749" s="76"/>
    </row>
    <row r="750" spans="2:2" ht="17.25" customHeight="1">
      <c r="B750" s="76"/>
    </row>
    <row r="751" spans="2:2" ht="17.25" customHeight="1">
      <c r="B751" s="76"/>
    </row>
    <row r="752" spans="2:2" ht="17.25" customHeight="1">
      <c r="B752" s="76"/>
    </row>
    <row r="753" spans="2:2" ht="17.25" customHeight="1">
      <c r="B753" s="76"/>
    </row>
    <row r="754" spans="2:2" ht="17.25" customHeight="1">
      <c r="B754" s="76"/>
    </row>
    <row r="755" spans="2:2" ht="17.25" customHeight="1">
      <c r="B755" s="76"/>
    </row>
    <row r="756" spans="2:2" ht="17.25" customHeight="1">
      <c r="B756" s="76"/>
    </row>
    <row r="757" spans="2:2" ht="17.25" customHeight="1">
      <c r="B757" s="76"/>
    </row>
    <row r="758" spans="2:2" ht="17.25" customHeight="1">
      <c r="B758" s="76"/>
    </row>
    <row r="759" spans="2:2" ht="17.25" customHeight="1">
      <c r="B759" s="76"/>
    </row>
    <row r="760" spans="2:2" ht="17.25" customHeight="1">
      <c r="B760" s="76"/>
    </row>
    <row r="761" spans="2:2" ht="17.25" customHeight="1">
      <c r="B761" s="76"/>
    </row>
    <row r="762" spans="2:2" ht="17.25" customHeight="1">
      <c r="B762" s="76"/>
    </row>
    <row r="763" spans="2:2" ht="17.25" customHeight="1">
      <c r="B763" s="76"/>
    </row>
    <row r="764" spans="2:2" ht="17.25" customHeight="1">
      <c r="B764" s="76"/>
    </row>
    <row r="765" spans="2:2" ht="17.25" customHeight="1">
      <c r="B765" s="76"/>
    </row>
    <row r="766" spans="2:2" ht="17.25" customHeight="1">
      <c r="B766" s="76"/>
    </row>
    <row r="767" spans="2:2" ht="17.25" customHeight="1">
      <c r="B767" s="76"/>
    </row>
    <row r="768" spans="2:2" ht="17.25" customHeight="1">
      <c r="B768" s="76"/>
    </row>
    <row r="769" spans="2:2" ht="17.25" customHeight="1">
      <c r="B769" s="76"/>
    </row>
    <row r="770" spans="2:2" ht="17.25" customHeight="1">
      <c r="B770" s="76"/>
    </row>
    <row r="771" spans="2:2" ht="17.25" customHeight="1">
      <c r="B771" s="76"/>
    </row>
    <row r="772" spans="2:2" ht="17.25" customHeight="1">
      <c r="B772" s="76"/>
    </row>
    <row r="773" spans="2:2" ht="17.25" customHeight="1">
      <c r="B773" s="76"/>
    </row>
    <row r="774" spans="2:2" ht="17.25" customHeight="1">
      <c r="B774" s="76"/>
    </row>
    <row r="775" spans="2:2" ht="17.25" customHeight="1">
      <c r="B775" s="76"/>
    </row>
    <row r="776" spans="2:2" ht="17.25" customHeight="1">
      <c r="B776" s="76"/>
    </row>
    <row r="777" spans="2:2" ht="17.25" customHeight="1">
      <c r="B777" s="76"/>
    </row>
    <row r="778" spans="2:2" ht="17.25" customHeight="1">
      <c r="B778" s="76"/>
    </row>
    <row r="779" spans="2:2" ht="17.25" customHeight="1">
      <c r="B779" s="76"/>
    </row>
    <row r="780" spans="2:2" ht="17.25" customHeight="1">
      <c r="B780" s="76"/>
    </row>
    <row r="781" spans="2:2" ht="17.25" customHeight="1">
      <c r="B781" s="76"/>
    </row>
    <row r="782" spans="2:2" ht="17.25" customHeight="1">
      <c r="B782" s="76"/>
    </row>
    <row r="783" spans="2:2" ht="17.25" customHeight="1">
      <c r="B783" s="76"/>
    </row>
    <row r="784" spans="2:2" ht="17.25" customHeight="1">
      <c r="B784" s="76"/>
    </row>
    <row r="785" spans="2:2" ht="17.25" customHeight="1">
      <c r="B785" s="76"/>
    </row>
    <row r="786" spans="2:2" ht="17.25" customHeight="1">
      <c r="B786" s="76"/>
    </row>
    <row r="787" spans="2:2" ht="17.25" customHeight="1">
      <c r="B787" s="76"/>
    </row>
    <row r="788" spans="2:2" ht="17.25" customHeight="1">
      <c r="B788" s="76"/>
    </row>
    <row r="789" spans="2:2" ht="17.25" customHeight="1">
      <c r="B789" s="76"/>
    </row>
    <row r="790" spans="2:2" ht="17.25" customHeight="1">
      <c r="B790" s="76"/>
    </row>
    <row r="791" spans="2:2" ht="17.25" customHeight="1">
      <c r="B791" s="76"/>
    </row>
    <row r="792" spans="2:2" ht="17.25" customHeight="1">
      <c r="B792" s="76"/>
    </row>
    <row r="793" spans="2:2" ht="17.25" customHeight="1">
      <c r="B793" s="76"/>
    </row>
    <row r="794" spans="2:2" ht="17.25" customHeight="1">
      <c r="B794" s="76"/>
    </row>
    <row r="795" spans="2:2" ht="17.25" customHeight="1">
      <c r="B795" s="76"/>
    </row>
    <row r="796" spans="2:2" ht="17.25" customHeight="1">
      <c r="B796" s="76"/>
    </row>
    <row r="797" spans="2:2" ht="17.25" customHeight="1">
      <c r="B797" s="76"/>
    </row>
    <row r="798" spans="2:2" ht="17.25" customHeight="1">
      <c r="B798" s="76"/>
    </row>
    <row r="799" spans="2:2" ht="17.25" customHeight="1">
      <c r="B799" s="76"/>
    </row>
    <row r="800" spans="2:2" ht="17.25" customHeight="1">
      <c r="B800" s="76"/>
    </row>
    <row r="801" spans="2:2" ht="17.25" customHeight="1">
      <c r="B801" s="76"/>
    </row>
    <row r="802" spans="2:2" ht="17.25" customHeight="1">
      <c r="B802" s="76"/>
    </row>
    <row r="803" spans="2:2" ht="17.25" customHeight="1">
      <c r="B803" s="76"/>
    </row>
    <row r="804" spans="2:2" ht="17.25" customHeight="1">
      <c r="B804" s="76"/>
    </row>
    <row r="805" spans="2:2" ht="17.25" customHeight="1">
      <c r="B805" s="76"/>
    </row>
    <row r="806" spans="2:2" ht="17.25" customHeight="1">
      <c r="B806" s="76"/>
    </row>
    <row r="807" spans="2:2" ht="17.25" customHeight="1">
      <c r="B807" s="76"/>
    </row>
    <row r="808" spans="2:2" ht="17.25" customHeight="1">
      <c r="B808" s="76"/>
    </row>
    <row r="809" spans="2:2" ht="17.25" customHeight="1">
      <c r="B809" s="76"/>
    </row>
    <row r="810" spans="2:2" ht="17.25" customHeight="1">
      <c r="B810" s="76"/>
    </row>
    <row r="811" spans="2:2" ht="17.25" customHeight="1">
      <c r="B811" s="76"/>
    </row>
    <row r="812" spans="2:2" ht="17.25" customHeight="1">
      <c r="B812" s="76"/>
    </row>
    <row r="813" spans="2:2" ht="17.25" customHeight="1">
      <c r="B813" s="76"/>
    </row>
    <row r="814" spans="2:2" ht="17.25" customHeight="1">
      <c r="B814" s="76"/>
    </row>
    <row r="815" spans="2:2" ht="17.25" customHeight="1">
      <c r="B815" s="76"/>
    </row>
    <row r="816" spans="2:2" ht="17.25" customHeight="1">
      <c r="B816" s="76"/>
    </row>
    <row r="817" spans="2:2" ht="17.25" customHeight="1">
      <c r="B817" s="76"/>
    </row>
    <row r="818" spans="2:2" ht="17.25" customHeight="1">
      <c r="B818" s="76"/>
    </row>
    <row r="819" spans="2:2" ht="17.25" customHeight="1">
      <c r="B819" s="76"/>
    </row>
    <row r="820" spans="2:2" ht="17.25" customHeight="1">
      <c r="B820" s="76"/>
    </row>
    <row r="821" spans="2:2" ht="17.25" customHeight="1">
      <c r="B821" s="76"/>
    </row>
    <row r="822" spans="2:2" ht="17.25" customHeight="1">
      <c r="B822" s="76"/>
    </row>
    <row r="823" spans="2:2" ht="17.25" customHeight="1">
      <c r="B823" s="76"/>
    </row>
    <row r="824" spans="2:2" ht="17.25" customHeight="1">
      <c r="B824" s="76"/>
    </row>
    <row r="825" spans="2:2" ht="17.25" customHeight="1">
      <c r="B825" s="76"/>
    </row>
    <row r="826" spans="2:2" ht="17.25" customHeight="1">
      <c r="B826" s="76"/>
    </row>
    <row r="827" spans="2:2" ht="17.25" customHeight="1">
      <c r="B827" s="76"/>
    </row>
    <row r="828" spans="2:2" ht="17.25" customHeight="1">
      <c r="B828" s="76"/>
    </row>
    <row r="829" spans="2:2" ht="17.25" customHeight="1">
      <c r="B829" s="76"/>
    </row>
    <row r="830" spans="2:2" ht="17.25" customHeight="1">
      <c r="B830" s="76"/>
    </row>
    <row r="831" spans="2:2" ht="17.25" customHeight="1">
      <c r="B831" s="76"/>
    </row>
    <row r="832" spans="2:2" ht="17.25" customHeight="1">
      <c r="B832" s="76"/>
    </row>
    <row r="833" spans="2:2" ht="17.25" customHeight="1">
      <c r="B833" s="76"/>
    </row>
    <row r="834" spans="2:2" ht="17.25" customHeight="1">
      <c r="B834" s="76"/>
    </row>
    <row r="835" spans="2:2" ht="17.25" customHeight="1">
      <c r="B835" s="76"/>
    </row>
    <row r="836" spans="2:2" ht="17.25" customHeight="1">
      <c r="B836" s="76"/>
    </row>
    <row r="837" spans="2:2" ht="17.25" customHeight="1">
      <c r="B837" s="76"/>
    </row>
    <row r="838" spans="2:2" ht="17.25" customHeight="1">
      <c r="B838" s="76"/>
    </row>
    <row r="839" spans="2:2" ht="17.25" customHeight="1">
      <c r="B839" s="76"/>
    </row>
    <row r="840" spans="2:2" ht="17.25" customHeight="1">
      <c r="B840" s="76"/>
    </row>
    <row r="841" spans="2:2" ht="17.25" customHeight="1">
      <c r="B841" s="76"/>
    </row>
    <row r="842" spans="2:2" ht="17.25" customHeight="1">
      <c r="B842" s="76"/>
    </row>
    <row r="843" spans="2:2" ht="17.25" customHeight="1">
      <c r="B843" s="76"/>
    </row>
    <row r="844" spans="2:2" ht="17.25" customHeight="1">
      <c r="B844" s="76"/>
    </row>
    <row r="845" spans="2:2" ht="17.25" customHeight="1">
      <c r="B845" s="76"/>
    </row>
    <row r="846" spans="2:2" ht="17.25" customHeight="1">
      <c r="B846" s="76"/>
    </row>
    <row r="847" spans="2:2" ht="17.25" customHeight="1">
      <c r="B847" s="76"/>
    </row>
    <row r="848" spans="2:2" ht="17.25" customHeight="1">
      <c r="B848" s="76"/>
    </row>
    <row r="849" spans="2:2" ht="17.25" customHeight="1">
      <c r="B849" s="76"/>
    </row>
    <row r="850" spans="2:2" ht="17.25" customHeight="1">
      <c r="B850" s="76"/>
    </row>
    <row r="851" spans="2:2" ht="17.25" customHeight="1">
      <c r="B851" s="76"/>
    </row>
    <row r="852" spans="2:2" ht="17.25" customHeight="1">
      <c r="B852" s="76"/>
    </row>
    <row r="853" spans="2:2" ht="17.25" customHeight="1">
      <c r="B853" s="76"/>
    </row>
    <row r="854" spans="2:2" ht="17.25" customHeight="1">
      <c r="B854" s="76"/>
    </row>
    <row r="855" spans="2:2" ht="17.25" customHeight="1">
      <c r="B855" s="76"/>
    </row>
    <row r="856" spans="2:2" ht="17.25" customHeight="1">
      <c r="B856" s="76"/>
    </row>
    <row r="857" spans="2:2" ht="17.25" customHeight="1">
      <c r="B857" s="76"/>
    </row>
    <row r="858" spans="2:2" ht="17.25" customHeight="1">
      <c r="B858" s="76"/>
    </row>
    <row r="859" spans="2:2" ht="17.25" customHeight="1">
      <c r="B859" s="76"/>
    </row>
    <row r="860" spans="2:2" ht="17.25" customHeight="1">
      <c r="B860" s="76"/>
    </row>
    <row r="861" spans="2:2" ht="17.25" customHeight="1">
      <c r="B861" s="76"/>
    </row>
    <row r="862" spans="2:2" ht="17.25" customHeight="1">
      <c r="B862" s="76"/>
    </row>
    <row r="863" spans="2:2" ht="17.25" customHeight="1">
      <c r="B863" s="76"/>
    </row>
    <row r="864" spans="2:2" ht="17.25" customHeight="1">
      <c r="B864" s="76"/>
    </row>
    <row r="865" spans="2:2" ht="17.25" customHeight="1">
      <c r="B865" s="76"/>
    </row>
    <row r="866" spans="2:2" ht="17.25" customHeight="1">
      <c r="B866" s="76"/>
    </row>
    <row r="867" spans="2:2" ht="17.25" customHeight="1">
      <c r="B867" s="76"/>
    </row>
    <row r="868" spans="2:2" ht="17.25" customHeight="1">
      <c r="B868" s="76"/>
    </row>
    <row r="869" spans="2:2" ht="17.25" customHeight="1">
      <c r="B869" s="76"/>
    </row>
    <row r="870" spans="2:2" ht="17.25" customHeight="1">
      <c r="B870" s="76"/>
    </row>
    <row r="871" spans="2:2" ht="17.25" customHeight="1">
      <c r="B871" s="76"/>
    </row>
    <row r="872" spans="2:2" ht="17.25" customHeight="1">
      <c r="B872" s="76"/>
    </row>
    <row r="873" spans="2:2" ht="17.25" customHeight="1">
      <c r="B873" s="76"/>
    </row>
    <row r="874" spans="2:2" ht="17.25" customHeight="1">
      <c r="B874" s="76"/>
    </row>
    <row r="875" spans="2:2" ht="17.25" customHeight="1">
      <c r="B875" s="76"/>
    </row>
    <row r="876" spans="2:2" ht="17.25" customHeight="1">
      <c r="B876" s="76"/>
    </row>
    <row r="877" spans="2:2" ht="17.25" customHeight="1">
      <c r="B877" s="76"/>
    </row>
    <row r="878" spans="2:2" ht="17.25" customHeight="1">
      <c r="B878" s="76"/>
    </row>
    <row r="879" spans="2:2" ht="17.25" customHeight="1">
      <c r="B879" s="76"/>
    </row>
    <row r="880" spans="2:2" ht="17.25" customHeight="1">
      <c r="B880" s="76"/>
    </row>
    <row r="881" spans="2:2" ht="17.25" customHeight="1">
      <c r="B881" s="76"/>
    </row>
    <row r="882" spans="2:2" ht="17.25" customHeight="1">
      <c r="B882" s="76"/>
    </row>
    <row r="883" spans="2:2" ht="17.25" customHeight="1">
      <c r="B883" s="76"/>
    </row>
    <row r="884" spans="2:2" ht="17.25" customHeight="1">
      <c r="B884" s="76"/>
    </row>
    <row r="885" spans="2:2" ht="17.25" customHeight="1">
      <c r="B885" s="76"/>
    </row>
    <row r="886" spans="2:2" ht="17.25" customHeight="1">
      <c r="B886" s="76"/>
    </row>
    <row r="887" spans="2:2" ht="17.25" customHeight="1">
      <c r="B887" s="76"/>
    </row>
    <row r="888" spans="2:2" ht="17.25" customHeight="1">
      <c r="B888" s="76"/>
    </row>
    <row r="889" spans="2:2" ht="17.25" customHeight="1">
      <c r="B889" s="76"/>
    </row>
    <row r="890" spans="2:2" ht="17.25" customHeight="1">
      <c r="B890" s="76"/>
    </row>
    <row r="891" spans="2:2" ht="17.25" customHeight="1">
      <c r="B891" s="76"/>
    </row>
    <row r="892" spans="2:2" ht="17.25" customHeight="1">
      <c r="B892" s="76"/>
    </row>
    <row r="893" spans="2:2" ht="17.25" customHeight="1">
      <c r="B893" s="76"/>
    </row>
    <row r="894" spans="2:2" ht="17.25" customHeight="1">
      <c r="B894" s="76"/>
    </row>
    <row r="895" spans="2:2" ht="17.25" customHeight="1">
      <c r="B895" s="76"/>
    </row>
    <row r="896" spans="2:2" ht="17.25" customHeight="1">
      <c r="B896" s="76"/>
    </row>
    <row r="897" spans="2:2" ht="17.25" customHeight="1">
      <c r="B897" s="76"/>
    </row>
    <row r="898" spans="2:2" ht="17.25" customHeight="1">
      <c r="B898" s="76"/>
    </row>
    <row r="899" spans="2:2" ht="17.25" customHeight="1">
      <c r="B899" s="76"/>
    </row>
    <row r="900" spans="2:2" ht="17.25" customHeight="1">
      <c r="B900" s="76"/>
    </row>
    <row r="901" spans="2:2" ht="17.25" customHeight="1">
      <c r="B901" s="76"/>
    </row>
    <row r="902" spans="2:2" ht="17.25" customHeight="1">
      <c r="B902" s="76"/>
    </row>
    <row r="903" spans="2:2" ht="17.25" customHeight="1">
      <c r="B903" s="76"/>
    </row>
    <row r="904" spans="2:2" ht="17.25" customHeight="1">
      <c r="B904" s="76"/>
    </row>
    <row r="905" spans="2:2" ht="17.25" customHeight="1">
      <c r="B905" s="76"/>
    </row>
    <row r="906" spans="2:2" ht="17.25" customHeight="1">
      <c r="B906" s="76"/>
    </row>
    <row r="907" spans="2:2" ht="17.25" customHeight="1">
      <c r="B907" s="76"/>
    </row>
    <row r="908" spans="2:2" ht="17.25" customHeight="1">
      <c r="B908" s="76"/>
    </row>
    <row r="909" spans="2:2" ht="17.25" customHeight="1">
      <c r="B909" s="76"/>
    </row>
    <row r="910" spans="2:2" ht="17.25" customHeight="1">
      <c r="B910" s="76"/>
    </row>
    <row r="911" spans="2:2" ht="17.25" customHeight="1">
      <c r="B911" s="76"/>
    </row>
    <row r="912" spans="2:2" ht="17.25" customHeight="1">
      <c r="B912" s="76"/>
    </row>
    <row r="913" spans="2:2" ht="17.25" customHeight="1">
      <c r="B913" s="76"/>
    </row>
    <row r="914" spans="2:2" ht="17.25" customHeight="1">
      <c r="B914" s="76"/>
    </row>
    <row r="915" spans="2:2" ht="17.25" customHeight="1">
      <c r="B915" s="76"/>
    </row>
    <row r="916" spans="2:2" ht="17.25" customHeight="1">
      <c r="B916" s="76"/>
    </row>
    <row r="917" spans="2:2" ht="17.25" customHeight="1">
      <c r="B917" s="76"/>
    </row>
    <row r="918" spans="2:2" ht="17.25" customHeight="1">
      <c r="B918" s="76"/>
    </row>
    <row r="919" spans="2:2" ht="17.25" customHeight="1">
      <c r="B919" s="76"/>
    </row>
    <row r="920" spans="2:2" ht="17.25" customHeight="1">
      <c r="B920" s="76"/>
    </row>
    <row r="921" spans="2:2" ht="17.25" customHeight="1">
      <c r="B921" s="76"/>
    </row>
    <row r="922" spans="2:2" ht="17.25" customHeight="1">
      <c r="B922" s="76"/>
    </row>
    <row r="923" spans="2:2" ht="17.25" customHeight="1">
      <c r="B923" s="76"/>
    </row>
    <row r="924" spans="2:2" ht="17.25" customHeight="1">
      <c r="B924" s="76"/>
    </row>
    <row r="925" spans="2:2" ht="17.25" customHeight="1">
      <c r="B925" s="76"/>
    </row>
    <row r="926" spans="2:2" ht="17.25" customHeight="1">
      <c r="B926" s="76"/>
    </row>
    <row r="927" spans="2:2" ht="17.25" customHeight="1">
      <c r="B927" s="76"/>
    </row>
    <row r="928" spans="2:2" ht="17.25" customHeight="1">
      <c r="B928" s="76"/>
    </row>
    <row r="929" spans="2:2" ht="17.25" customHeight="1">
      <c r="B929" s="76"/>
    </row>
    <row r="930" spans="2:2" ht="17.25" customHeight="1">
      <c r="B930" s="76"/>
    </row>
    <row r="931" spans="2:2" ht="17.25" customHeight="1">
      <c r="B931" s="76"/>
    </row>
    <row r="932" spans="2:2" ht="17.25" customHeight="1">
      <c r="B932" s="76"/>
    </row>
    <row r="933" spans="2:2" ht="17.25" customHeight="1">
      <c r="B933" s="76"/>
    </row>
    <row r="934" spans="2:2" ht="17.25" customHeight="1">
      <c r="B934" s="76"/>
    </row>
    <row r="935" spans="2:2" ht="17.25" customHeight="1">
      <c r="B935" s="76"/>
    </row>
    <row r="936" spans="2:2" ht="17.25" customHeight="1">
      <c r="B936" s="76"/>
    </row>
    <row r="937" spans="2:2" ht="17.25" customHeight="1">
      <c r="B937" s="76"/>
    </row>
    <row r="938" spans="2:2" ht="17.25" customHeight="1">
      <c r="B938" s="76"/>
    </row>
    <row r="939" spans="2:2" ht="17.25" customHeight="1">
      <c r="B939" s="76"/>
    </row>
    <row r="940" spans="2:2" ht="17.25" customHeight="1">
      <c r="B940" s="76"/>
    </row>
    <row r="941" spans="2:2" ht="17.25" customHeight="1">
      <c r="B941" s="76"/>
    </row>
    <row r="942" spans="2:2" ht="17.25" customHeight="1">
      <c r="B942" s="76"/>
    </row>
    <row r="943" spans="2:2" ht="17.25" customHeight="1">
      <c r="B943" s="76"/>
    </row>
    <row r="944" spans="2:2" ht="17.25" customHeight="1">
      <c r="B944" s="76"/>
    </row>
    <row r="945" spans="2:2" ht="17.25" customHeight="1">
      <c r="B945" s="76"/>
    </row>
    <row r="946" spans="2:2" ht="17.25" customHeight="1">
      <c r="B946" s="76"/>
    </row>
    <row r="947" spans="2:2" ht="17.25" customHeight="1">
      <c r="B947" s="76"/>
    </row>
    <row r="948" spans="2:2" ht="17.25" customHeight="1">
      <c r="B948" s="76"/>
    </row>
    <row r="949" spans="2:2" ht="17.25" customHeight="1">
      <c r="B949" s="76"/>
    </row>
    <row r="950" spans="2:2" ht="17.25" customHeight="1">
      <c r="B950" s="76"/>
    </row>
    <row r="951" spans="2:2" ht="17.25" customHeight="1">
      <c r="B951" s="76"/>
    </row>
    <row r="952" spans="2:2" ht="17.25" customHeight="1">
      <c r="B952" s="76"/>
    </row>
    <row r="953" spans="2:2" ht="17.25" customHeight="1">
      <c r="B953" s="76"/>
    </row>
    <row r="954" spans="2:2" ht="17.25" customHeight="1">
      <c r="B954" s="76"/>
    </row>
    <row r="955" spans="2:2" ht="17.25" customHeight="1">
      <c r="B955" s="76"/>
    </row>
    <row r="956" spans="2:2" ht="17.25" customHeight="1">
      <c r="B956" s="76"/>
    </row>
    <row r="957" spans="2:2" ht="17.25" customHeight="1">
      <c r="B957" s="76"/>
    </row>
    <row r="958" spans="2:2" ht="17.25" customHeight="1">
      <c r="B958" s="76"/>
    </row>
    <row r="959" spans="2:2" ht="17.25" customHeight="1">
      <c r="B959" s="76"/>
    </row>
    <row r="960" spans="2:2" ht="17.25" customHeight="1">
      <c r="B960" s="76"/>
    </row>
    <row r="961" spans="2:2" ht="17.25" customHeight="1">
      <c r="B961" s="76"/>
    </row>
    <row r="962" spans="2:2" ht="17.25" customHeight="1">
      <c r="B962" s="76"/>
    </row>
    <row r="963" spans="2:2" ht="17.25" customHeight="1">
      <c r="B963" s="76"/>
    </row>
    <row r="964" spans="2:2" ht="17.25" customHeight="1">
      <c r="B964" s="76"/>
    </row>
    <row r="965" spans="2:2" ht="17.25" customHeight="1">
      <c r="B965" s="76"/>
    </row>
    <row r="966" spans="2:2" ht="17.25" customHeight="1">
      <c r="B966" s="76"/>
    </row>
    <row r="967" spans="2:2" ht="17.25" customHeight="1">
      <c r="B967" s="76"/>
    </row>
    <row r="968" spans="2:2" ht="17.25" customHeight="1">
      <c r="B968" s="76"/>
    </row>
    <row r="969" spans="2:2" ht="17.25" customHeight="1">
      <c r="B969" s="76"/>
    </row>
    <row r="970" spans="2:2" ht="17.25" customHeight="1">
      <c r="B970" s="76"/>
    </row>
    <row r="971" spans="2:2" ht="17.25" customHeight="1">
      <c r="B971" s="76"/>
    </row>
    <row r="972" spans="2:2" ht="17.25" customHeight="1">
      <c r="B972" s="76"/>
    </row>
    <row r="973" spans="2:2" ht="17.25" customHeight="1">
      <c r="B973" s="76"/>
    </row>
    <row r="974" spans="2:2" ht="17.25" customHeight="1">
      <c r="B974" s="76"/>
    </row>
    <row r="975" spans="2:2" ht="17.25" customHeight="1">
      <c r="B975" s="76"/>
    </row>
    <row r="976" spans="2:2" ht="17.25" customHeight="1">
      <c r="B976" s="76"/>
    </row>
    <row r="977" spans="2:2" ht="17.25" customHeight="1">
      <c r="B977" s="76"/>
    </row>
    <row r="978" spans="2:2" ht="17.25" customHeight="1">
      <c r="B978" s="76"/>
    </row>
    <row r="979" spans="2:2" ht="17.25" customHeight="1">
      <c r="B979" s="76"/>
    </row>
    <row r="980" spans="2:2" ht="17.25" customHeight="1">
      <c r="B980" s="76"/>
    </row>
    <row r="981" spans="2:2" ht="17.25" customHeight="1">
      <c r="B981" s="76"/>
    </row>
    <row r="982" spans="2:2" ht="17.25" customHeight="1">
      <c r="B982" s="76"/>
    </row>
    <row r="983" spans="2:2" ht="17.25" customHeight="1">
      <c r="B983" s="76"/>
    </row>
    <row r="984" spans="2:2" ht="17.25" customHeight="1">
      <c r="B984" s="76"/>
    </row>
    <row r="985" spans="2:2" ht="17.25" customHeight="1">
      <c r="B985" s="76"/>
    </row>
    <row r="986" spans="2:2" ht="17.25" customHeight="1">
      <c r="B986" s="76"/>
    </row>
    <row r="987" spans="2:2" ht="17.25" customHeight="1">
      <c r="B987" s="76"/>
    </row>
    <row r="988" spans="2:2" ht="17.25" customHeight="1">
      <c r="B988" s="76"/>
    </row>
    <row r="989" spans="2:2" ht="17.25" customHeight="1">
      <c r="B989" s="76"/>
    </row>
    <row r="990" spans="2:2" ht="17.25" customHeight="1">
      <c r="B990" s="76"/>
    </row>
    <row r="991" spans="2:2" ht="17.25" customHeight="1">
      <c r="B991" s="76"/>
    </row>
    <row r="992" spans="2:2" ht="17.25" customHeight="1">
      <c r="B992" s="76"/>
    </row>
    <row r="993" spans="2:2" ht="17.25" customHeight="1">
      <c r="B993" s="76"/>
    </row>
    <row r="994" spans="2:2" ht="17.25" customHeight="1">
      <c r="B994" s="76"/>
    </row>
    <row r="995" spans="2:2" ht="17.25" customHeight="1">
      <c r="B995" s="76"/>
    </row>
    <row r="996" spans="2:2" ht="17.25" customHeight="1">
      <c r="B996" s="76"/>
    </row>
    <row r="997" spans="2:2" ht="17.25" customHeight="1">
      <c r="B997" s="76"/>
    </row>
    <row r="998" spans="2:2" ht="17.25" customHeight="1">
      <c r="B998" s="76"/>
    </row>
    <row r="999" spans="2:2" ht="17.25" customHeight="1">
      <c r="B999" s="76"/>
    </row>
    <row r="1000" spans="2:2" ht="17.25" customHeight="1">
      <c r="B1000" s="76"/>
    </row>
    <row r="1001" spans="2:2" ht="17.25" customHeight="1">
      <c r="B1001" s="76"/>
    </row>
    <row r="1002" spans="2:2" ht="17.25" customHeight="1">
      <c r="B1002" s="76"/>
    </row>
    <row r="1003" spans="2:2" ht="17.25" customHeight="1">
      <c r="B1003" s="76"/>
    </row>
    <row r="1004" spans="2:2" ht="17.25" customHeight="1">
      <c r="B1004" s="76"/>
    </row>
    <row r="1005" spans="2:2" ht="17.25" customHeight="1">
      <c r="B1005" s="76"/>
    </row>
  </sheetData>
  <mergeCells count="1">
    <mergeCell ref="A54:B54"/>
  </mergeCells>
  <pageMargins left="0" right="0" top="0" bottom="1.1416666666666699" header="0" footer="0"/>
  <pageSetup paperSize="8" scale="55" pageOrder="overThenDown" orientation="landscape" horizontalDpi="300" verticalDpi="300" copies="2"/>
  <headerFooter>
    <oddHeader>&amp;CNÁVRH ROZPOČTU NA ROK 2023 - ČTYŘKOLY</oddHeader>
    <oddFooter>&amp;R&amp;P z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6"/>
  <sheetViews>
    <sheetView topLeftCell="A17" zoomScale="120" zoomScaleNormal="120" workbookViewId="0">
      <selection activeCell="D10" sqref="D10"/>
    </sheetView>
  </sheetViews>
  <sheetFormatPr baseColWidth="10" defaultColWidth="9" defaultRowHeight="13"/>
  <cols>
    <col min="1" max="1" width="9" style="91"/>
    <col min="2" max="2" width="56.6640625" style="91" customWidth="1"/>
    <col min="3" max="3" width="18" style="91" customWidth="1"/>
    <col min="4" max="4" width="19.1640625" style="91" customWidth="1"/>
    <col min="5" max="5" width="14" style="91" customWidth="1"/>
    <col min="6" max="6" width="16" style="91" customWidth="1"/>
    <col min="7" max="7" width="13.33203125" style="91" customWidth="1"/>
    <col min="8" max="8" width="18" style="91" customWidth="1"/>
    <col min="9" max="9" width="7.5" style="91" customWidth="1"/>
    <col min="10" max="10" width="40.6640625" style="91" customWidth="1"/>
    <col min="11" max="11" width="13.1640625" style="91" customWidth="1"/>
    <col min="12" max="12" width="17" style="91" customWidth="1"/>
    <col min="13" max="13" width="13.33203125" style="91" customWidth="1"/>
    <col min="14" max="14" width="14.5" style="91" customWidth="1"/>
    <col min="15" max="15" width="9" style="91"/>
    <col min="16" max="16" width="39.83203125" style="91" customWidth="1"/>
    <col min="17" max="16384" width="9" style="91"/>
  </cols>
  <sheetData>
    <row r="1" spans="1:15" ht="12.75" customHeight="1">
      <c r="A1" s="92"/>
      <c r="B1" s="93"/>
      <c r="G1" s="92"/>
    </row>
    <row r="2" spans="1:15">
      <c r="A2" s="94" t="s">
        <v>99</v>
      </c>
      <c r="B2" s="93"/>
      <c r="I2" s="94" t="s">
        <v>202</v>
      </c>
      <c r="J2" s="95"/>
    </row>
    <row r="3" spans="1:15" ht="81">
      <c r="A3" s="96" t="s">
        <v>2</v>
      </c>
      <c r="B3" s="97" t="s">
        <v>203</v>
      </c>
      <c r="C3" s="152" t="s">
        <v>223</v>
      </c>
      <c r="D3" s="98" t="s">
        <v>212</v>
      </c>
      <c r="E3" s="97" t="s">
        <v>224</v>
      </c>
      <c r="F3" s="142"/>
      <c r="I3" s="96" t="s">
        <v>14</v>
      </c>
      <c r="J3" s="98" t="s">
        <v>111</v>
      </c>
      <c r="K3" s="152" t="s">
        <v>223</v>
      </c>
      <c r="L3" s="98" t="s">
        <v>227</v>
      </c>
      <c r="M3" s="97" t="s">
        <v>224</v>
      </c>
      <c r="N3" s="142"/>
      <c r="O3" s="142"/>
    </row>
    <row r="4" spans="1:15" ht="12.75" customHeight="1">
      <c r="A4" s="99">
        <v>1111</v>
      </c>
      <c r="B4" s="100" t="s">
        <v>10</v>
      </c>
      <c r="C4" s="101">
        <f>Příjmy!D5</f>
        <v>2300</v>
      </c>
      <c r="D4" s="147">
        <v>1775.95</v>
      </c>
      <c r="E4" s="101">
        <v>2000</v>
      </c>
      <c r="F4" s="139"/>
      <c r="I4" s="102">
        <v>1031</v>
      </c>
      <c r="J4" s="100" t="s">
        <v>161</v>
      </c>
      <c r="K4" s="101">
        <f>Výdaje!BC4</f>
        <v>0</v>
      </c>
      <c r="L4" s="137">
        <v>0</v>
      </c>
      <c r="M4" s="101">
        <v>0</v>
      </c>
      <c r="N4" s="139"/>
      <c r="O4" s="103"/>
    </row>
    <row r="5" spans="1:15" ht="12.75" customHeight="1">
      <c r="A5" s="104">
        <v>1112</v>
      </c>
      <c r="B5" s="105" t="s">
        <v>13</v>
      </c>
      <c r="C5" s="101">
        <f>Příjmy!D6</f>
        <v>250</v>
      </c>
      <c r="D5" s="147">
        <v>163.72</v>
      </c>
      <c r="E5" s="101">
        <v>130</v>
      </c>
      <c r="F5" s="139"/>
      <c r="I5" s="106">
        <v>2140</v>
      </c>
      <c r="J5" s="105" t="s">
        <v>162</v>
      </c>
      <c r="K5" s="101">
        <f>Výdaje!BC5</f>
        <v>0</v>
      </c>
      <c r="L5" s="137">
        <v>0</v>
      </c>
      <c r="M5" s="101">
        <v>0</v>
      </c>
      <c r="N5" s="139"/>
      <c r="O5" s="103"/>
    </row>
    <row r="6" spans="1:15">
      <c r="A6" s="104">
        <v>1113</v>
      </c>
      <c r="B6" s="105" t="s">
        <v>19</v>
      </c>
      <c r="C6" s="101">
        <f>Příjmy!D7</f>
        <v>450</v>
      </c>
      <c r="D6" s="147">
        <v>362.53</v>
      </c>
      <c r="E6" s="101">
        <v>450</v>
      </c>
      <c r="F6" s="139"/>
      <c r="I6" s="106">
        <v>2212</v>
      </c>
      <c r="J6" s="105" t="s">
        <v>163</v>
      </c>
      <c r="K6" s="101">
        <f>Výdaje!BC6</f>
        <v>7630</v>
      </c>
      <c r="L6" s="147">
        <v>3100.67</v>
      </c>
      <c r="M6" s="101">
        <v>4412</v>
      </c>
      <c r="N6" s="139"/>
      <c r="O6" s="103"/>
    </row>
    <row r="7" spans="1:15">
      <c r="A7" s="104">
        <v>1121</v>
      </c>
      <c r="B7" s="105" t="s">
        <v>28</v>
      </c>
      <c r="C7" s="101">
        <f>Příjmy!D8</f>
        <v>3200</v>
      </c>
      <c r="D7" s="147">
        <v>2642.77</v>
      </c>
      <c r="E7" s="101">
        <v>3000</v>
      </c>
      <c r="F7" s="139"/>
      <c r="I7" s="106">
        <v>2219</v>
      </c>
      <c r="J7" s="105" t="s">
        <v>164</v>
      </c>
      <c r="K7" s="101">
        <f>Výdaje!BC7</f>
        <v>320</v>
      </c>
      <c r="L7" s="147">
        <v>194.66</v>
      </c>
      <c r="M7" s="101">
        <v>120</v>
      </c>
      <c r="N7" s="139"/>
      <c r="O7" s="103"/>
    </row>
    <row r="8" spans="1:15">
      <c r="A8" s="104">
        <v>1122</v>
      </c>
      <c r="B8" s="105" t="s">
        <v>38</v>
      </c>
      <c r="C8" s="101">
        <f>Příjmy!D9</f>
        <v>400</v>
      </c>
      <c r="D8" s="147">
        <v>349.44</v>
      </c>
      <c r="E8" s="101">
        <v>350</v>
      </c>
      <c r="F8" s="139"/>
      <c r="I8" s="106">
        <v>2221</v>
      </c>
      <c r="J8" s="107" t="s">
        <v>165</v>
      </c>
      <c r="K8" s="101">
        <f>Výdaje!BC8</f>
        <v>0</v>
      </c>
      <c r="L8" s="137">
        <v>0</v>
      </c>
      <c r="M8" s="101">
        <v>0</v>
      </c>
      <c r="N8" s="139"/>
      <c r="O8" s="103"/>
    </row>
    <row r="9" spans="1:15">
      <c r="A9" s="104">
        <v>1211</v>
      </c>
      <c r="B9" s="105" t="s">
        <v>39</v>
      </c>
      <c r="C9" s="101">
        <f>Příjmy!D10</f>
        <v>6400</v>
      </c>
      <c r="D9" s="147">
        <v>4831.8100000000004</v>
      </c>
      <c r="E9" s="101">
        <v>5500</v>
      </c>
      <c r="F9" s="139"/>
      <c r="I9" s="106">
        <v>2241</v>
      </c>
      <c r="J9" s="77" t="s">
        <v>166</v>
      </c>
      <c r="K9" s="101">
        <f>Výdaje!BC9</f>
        <v>0</v>
      </c>
      <c r="L9" s="147">
        <v>1.5</v>
      </c>
      <c r="M9" s="101">
        <v>100</v>
      </c>
      <c r="N9" s="139"/>
      <c r="O9" s="103"/>
    </row>
    <row r="10" spans="1:15">
      <c r="A10" s="109">
        <v>1334</v>
      </c>
      <c r="B10" s="110" t="s">
        <v>41</v>
      </c>
      <c r="C10" s="101">
        <f>Příjmy!D11</f>
        <v>0</v>
      </c>
      <c r="D10" s="147">
        <v>3.22</v>
      </c>
      <c r="E10" s="101">
        <v>0</v>
      </c>
      <c r="I10" s="111">
        <v>2292</v>
      </c>
      <c r="J10" s="112" t="s">
        <v>167</v>
      </c>
      <c r="K10" s="101">
        <f>Výdaje!BC10</f>
        <v>63</v>
      </c>
      <c r="L10" s="147">
        <v>56.29</v>
      </c>
      <c r="M10" s="101">
        <v>57</v>
      </c>
      <c r="N10" s="139"/>
      <c r="O10" s="103"/>
    </row>
    <row r="11" spans="1:15">
      <c r="A11" s="104">
        <v>1341</v>
      </c>
      <c r="B11" s="105" t="s">
        <v>44</v>
      </c>
      <c r="C11" s="101">
        <f>Příjmy!D13</f>
        <v>22</v>
      </c>
      <c r="D11" s="147">
        <v>21.9</v>
      </c>
      <c r="E11" s="101">
        <v>22</v>
      </c>
      <c r="F11" s="139"/>
      <c r="I11" s="111">
        <v>2310</v>
      </c>
      <c r="J11" s="112" t="s">
        <v>231</v>
      </c>
      <c r="K11" s="101">
        <f>Výdaje!BC11</f>
        <v>2179</v>
      </c>
      <c r="L11" s="147">
        <v>6704.83</v>
      </c>
      <c r="M11" s="101">
        <v>11405</v>
      </c>
      <c r="N11" s="139"/>
      <c r="O11" s="103"/>
    </row>
    <row r="12" spans="1:15">
      <c r="A12" s="104">
        <v>1342</v>
      </c>
      <c r="B12" s="105" t="s">
        <v>46</v>
      </c>
      <c r="C12" s="101">
        <f>Příjmy!D14</f>
        <v>115</v>
      </c>
      <c r="D12" s="147">
        <v>107.78</v>
      </c>
      <c r="E12" s="101">
        <v>115</v>
      </c>
      <c r="F12" s="139"/>
      <c r="I12" s="111">
        <v>2321</v>
      </c>
      <c r="J12" s="112" t="s">
        <v>221</v>
      </c>
      <c r="K12" s="101">
        <f>Výdaje!BC12</f>
        <v>3415</v>
      </c>
      <c r="L12" s="147">
        <v>5191.8599999999997</v>
      </c>
      <c r="M12" s="101">
        <v>5250</v>
      </c>
      <c r="N12" s="139"/>
      <c r="O12" s="103"/>
    </row>
    <row r="13" spans="1:15">
      <c r="A13" s="104">
        <v>1343</v>
      </c>
      <c r="B13" s="105" t="s">
        <v>48</v>
      </c>
      <c r="C13" s="101">
        <f>Příjmy!D15</f>
        <v>0</v>
      </c>
      <c r="D13" s="137">
        <v>0</v>
      </c>
      <c r="E13" s="101">
        <v>0</v>
      </c>
      <c r="I13" s="106">
        <v>2341</v>
      </c>
      <c r="J13" s="105" t="s">
        <v>170</v>
      </c>
      <c r="K13" s="101">
        <f>Výdaje!BC13</f>
        <v>0</v>
      </c>
      <c r="L13" s="137">
        <v>0</v>
      </c>
      <c r="M13" s="101">
        <v>0</v>
      </c>
      <c r="N13" s="139"/>
      <c r="O13" s="103"/>
    </row>
    <row r="14" spans="1:15">
      <c r="A14" s="104">
        <v>1344</v>
      </c>
      <c r="B14" s="105" t="s">
        <v>50</v>
      </c>
      <c r="C14" s="101">
        <f>Příjmy!D16</f>
        <v>0</v>
      </c>
      <c r="D14" s="137"/>
      <c r="E14" s="101"/>
      <c r="I14" s="106">
        <v>3111</v>
      </c>
      <c r="J14" s="105" t="s">
        <v>51</v>
      </c>
      <c r="K14" s="101">
        <f>Výdaje!BC14</f>
        <v>250</v>
      </c>
      <c r="L14" s="147">
        <v>213.52</v>
      </c>
      <c r="M14" s="101">
        <v>200</v>
      </c>
      <c r="N14" s="139"/>
      <c r="O14" s="103"/>
    </row>
    <row r="15" spans="1:15">
      <c r="A15" s="104">
        <v>1345</v>
      </c>
      <c r="B15" s="105" t="s">
        <v>52</v>
      </c>
      <c r="C15" s="101">
        <f>Příjmy!D17</f>
        <v>1600</v>
      </c>
      <c r="D15" s="147">
        <v>1529.56</v>
      </c>
      <c r="E15" s="101">
        <v>1500</v>
      </c>
      <c r="F15" s="139"/>
      <c r="I15" s="106">
        <v>3113</v>
      </c>
      <c r="J15" s="105" t="s">
        <v>171</v>
      </c>
      <c r="K15" s="101">
        <f>Výdaje!BC15</f>
        <v>1200</v>
      </c>
      <c r="L15" s="147">
        <v>0</v>
      </c>
      <c r="M15" s="101">
        <v>1200</v>
      </c>
      <c r="N15" s="139"/>
      <c r="O15" s="103"/>
    </row>
    <row r="16" spans="1:15">
      <c r="A16" s="104">
        <v>1361</v>
      </c>
      <c r="B16" s="105" t="s">
        <v>54</v>
      </c>
      <c r="C16" s="101">
        <f>Příjmy!D18</f>
        <v>10</v>
      </c>
      <c r="D16" s="147">
        <v>9.6300000000000008</v>
      </c>
      <c r="E16" s="101">
        <v>10</v>
      </c>
      <c r="I16" s="106">
        <v>3141</v>
      </c>
      <c r="J16" s="105" t="s">
        <v>55</v>
      </c>
      <c r="K16" s="101">
        <f>Výdaje!BC16</f>
        <v>0</v>
      </c>
      <c r="L16" s="137">
        <v>0</v>
      </c>
      <c r="M16" s="101">
        <v>0</v>
      </c>
      <c r="N16" s="139"/>
      <c r="O16" s="103"/>
    </row>
    <row r="17" spans="1:15">
      <c r="A17" s="114">
        <v>1386</v>
      </c>
      <c r="B17" s="107" t="s">
        <v>56</v>
      </c>
      <c r="C17" s="101">
        <f>Příjmy!D19</f>
        <v>100</v>
      </c>
      <c r="D17" s="148">
        <v>98.15</v>
      </c>
      <c r="E17" s="108">
        <v>55</v>
      </c>
      <c r="F17" s="139"/>
      <c r="I17" s="106">
        <v>3313</v>
      </c>
      <c r="J17" s="105" t="s">
        <v>57</v>
      </c>
      <c r="K17" s="101">
        <f>Výdaje!BC17</f>
        <v>0</v>
      </c>
      <c r="L17" s="137">
        <v>0</v>
      </c>
      <c r="M17" s="101">
        <v>0</v>
      </c>
      <c r="N17" s="139"/>
      <c r="O17" s="103"/>
    </row>
    <row r="18" spans="1:15">
      <c r="A18" s="115">
        <v>1387</v>
      </c>
      <c r="B18" s="112" t="s">
        <v>58</v>
      </c>
      <c r="C18" s="101">
        <f>Příjmy!D20</f>
        <v>40</v>
      </c>
      <c r="D18" s="147">
        <v>39.01</v>
      </c>
      <c r="E18" s="116">
        <v>25</v>
      </c>
      <c r="F18" s="139"/>
      <c r="I18" s="106">
        <v>3314</v>
      </c>
      <c r="J18" s="105" t="s">
        <v>59</v>
      </c>
      <c r="K18" s="101">
        <f>Výdaje!BC18</f>
        <v>0</v>
      </c>
      <c r="L18" s="137">
        <v>0</v>
      </c>
      <c r="M18" s="101">
        <v>0</v>
      </c>
      <c r="N18" s="139"/>
      <c r="O18" s="103"/>
    </row>
    <row r="19" spans="1:15">
      <c r="A19" s="99">
        <v>1511</v>
      </c>
      <c r="B19" s="100" t="s">
        <v>60</v>
      </c>
      <c r="C19" s="101">
        <f>Příjmy!D21</f>
        <v>2200</v>
      </c>
      <c r="D19" s="149">
        <v>2167.3200000000002</v>
      </c>
      <c r="E19" s="113">
        <v>2000</v>
      </c>
      <c r="F19" s="139"/>
      <c r="I19" s="106">
        <v>3319</v>
      </c>
      <c r="J19" s="105" t="s">
        <v>172</v>
      </c>
      <c r="K19" s="101">
        <f>Výdaje!BC19</f>
        <v>0</v>
      </c>
      <c r="L19" s="137">
        <v>0</v>
      </c>
      <c r="M19" s="101">
        <v>0</v>
      </c>
      <c r="N19" s="139"/>
      <c r="O19" s="103"/>
    </row>
    <row r="20" spans="1:15">
      <c r="A20" s="106">
        <v>4111</v>
      </c>
      <c r="B20" s="112" t="s">
        <v>75</v>
      </c>
      <c r="C20" s="101">
        <f>Příjmy!D28</f>
        <v>32.5</v>
      </c>
      <c r="D20" s="147">
        <v>32.5</v>
      </c>
      <c r="E20" s="101">
        <v>0</v>
      </c>
      <c r="F20" s="139"/>
      <c r="I20" s="106">
        <v>3326</v>
      </c>
      <c r="J20" s="105" t="s">
        <v>173</v>
      </c>
      <c r="K20" s="101">
        <f>Výdaje!BC20</f>
        <v>10</v>
      </c>
      <c r="L20" s="147">
        <v>46.45</v>
      </c>
      <c r="M20" s="101">
        <v>100</v>
      </c>
      <c r="N20" s="139"/>
      <c r="O20" s="103"/>
    </row>
    <row r="21" spans="1:15">
      <c r="A21" s="180">
        <v>4112</v>
      </c>
      <c r="B21" s="77" t="s">
        <v>77</v>
      </c>
      <c r="C21" s="101">
        <f>Příjmy!D29</f>
        <v>0</v>
      </c>
      <c r="D21" s="147">
        <v>111.08</v>
      </c>
      <c r="E21" s="101">
        <v>150</v>
      </c>
      <c r="I21" s="106">
        <v>3349</v>
      </c>
      <c r="J21" s="105" t="s">
        <v>174</v>
      </c>
      <c r="K21" s="101">
        <f>Výdaje!BC21</f>
        <v>0</v>
      </c>
      <c r="L21" s="137">
        <v>0</v>
      </c>
      <c r="M21" s="101">
        <v>0</v>
      </c>
      <c r="N21" s="139"/>
      <c r="O21" s="103"/>
    </row>
    <row r="22" spans="1:15">
      <c r="A22" s="180">
        <v>4113</v>
      </c>
      <c r="B22" s="77" t="s">
        <v>214</v>
      </c>
      <c r="C22" s="101">
        <f>Příjmy!D30</f>
        <v>0</v>
      </c>
      <c r="D22" s="149">
        <v>198.24</v>
      </c>
      <c r="E22" s="101"/>
      <c r="F22" s="139"/>
      <c r="I22" s="106">
        <v>3392</v>
      </c>
      <c r="J22" s="105" t="s">
        <v>175</v>
      </c>
      <c r="K22" s="101">
        <f>Výdaje!BC22</f>
        <v>0</v>
      </c>
      <c r="L22" s="137">
        <v>0</v>
      </c>
      <c r="M22" s="101">
        <v>0</v>
      </c>
      <c r="N22" s="139"/>
      <c r="O22" s="103"/>
    </row>
    <row r="23" spans="1:15">
      <c r="A23" s="106">
        <v>4116</v>
      </c>
      <c r="B23" s="112" t="s">
        <v>79</v>
      </c>
      <c r="C23" s="101">
        <f>Příjmy!D31</f>
        <v>0</v>
      </c>
      <c r="D23" s="149">
        <v>31.25</v>
      </c>
      <c r="E23" s="101">
        <v>0</v>
      </c>
      <c r="F23" s="139"/>
      <c r="I23" s="106">
        <v>3399</v>
      </c>
      <c r="J23" s="105" t="s">
        <v>176</v>
      </c>
      <c r="K23" s="101">
        <f>Výdaje!BC23</f>
        <v>475</v>
      </c>
      <c r="L23" s="147">
        <v>369.77</v>
      </c>
      <c r="M23" s="101">
        <v>465</v>
      </c>
      <c r="N23" s="139"/>
      <c r="O23" s="103"/>
    </row>
    <row r="24" spans="1:15">
      <c r="A24" s="106">
        <v>4121</v>
      </c>
      <c r="B24" s="112" t="s">
        <v>82</v>
      </c>
      <c r="C24" s="101">
        <f>Příjmy!D32</f>
        <v>0</v>
      </c>
      <c r="D24" s="77"/>
      <c r="E24" s="101">
        <v>0</v>
      </c>
      <c r="I24" s="106">
        <v>3412</v>
      </c>
      <c r="J24" s="105" t="s">
        <v>177</v>
      </c>
      <c r="K24" s="101">
        <f>Výdaje!BC24</f>
        <v>540</v>
      </c>
      <c r="L24" s="147">
        <v>2448.46</v>
      </c>
      <c r="M24" s="101">
        <v>6425</v>
      </c>
      <c r="N24" s="139"/>
      <c r="O24" s="103"/>
    </row>
    <row r="25" spans="1:15">
      <c r="A25" s="106">
        <v>4122</v>
      </c>
      <c r="B25" s="112" t="s">
        <v>84</v>
      </c>
      <c r="C25" s="101">
        <f>Příjmy!D33</f>
        <v>0</v>
      </c>
      <c r="D25" s="77"/>
      <c r="E25" s="101">
        <v>0</v>
      </c>
      <c r="I25" s="106">
        <v>3421</v>
      </c>
      <c r="J25" s="105" t="s">
        <v>178</v>
      </c>
      <c r="K25" s="101">
        <f>Výdaje!BC25</f>
        <v>20</v>
      </c>
      <c r="L25" s="137">
        <v>0</v>
      </c>
      <c r="M25" s="101">
        <v>20</v>
      </c>
      <c r="N25" s="139"/>
      <c r="O25" s="103"/>
    </row>
    <row r="26" spans="1:15">
      <c r="A26" s="106">
        <v>4134</v>
      </c>
      <c r="B26" s="112" t="s">
        <v>86</v>
      </c>
      <c r="C26" s="101">
        <f>Příjmy!D34</f>
        <v>0</v>
      </c>
      <c r="D26" s="147">
        <v>0</v>
      </c>
      <c r="E26" s="101">
        <v>0</v>
      </c>
      <c r="I26" s="106">
        <v>3419</v>
      </c>
      <c r="J26" s="105" t="s">
        <v>179</v>
      </c>
      <c r="K26" s="101">
        <f>Výdaje!BC26</f>
        <v>0</v>
      </c>
      <c r="L26" s="137">
        <v>0</v>
      </c>
      <c r="M26" s="101">
        <v>0</v>
      </c>
      <c r="N26" s="139"/>
      <c r="O26" s="103"/>
    </row>
    <row r="27" spans="1:15">
      <c r="A27" s="180">
        <v>4213</v>
      </c>
      <c r="B27" s="77" t="s">
        <v>215</v>
      </c>
      <c r="C27" s="101">
        <f>Příjmy!D35</f>
        <v>1400</v>
      </c>
      <c r="D27" s="147">
        <v>3964.86</v>
      </c>
      <c r="E27" s="101">
        <v>7800</v>
      </c>
      <c r="I27" s="106">
        <v>3429</v>
      </c>
      <c r="J27" s="105" t="s">
        <v>180</v>
      </c>
      <c r="K27" s="101">
        <f>Výdaje!BC27</f>
        <v>0</v>
      </c>
      <c r="L27" s="137">
        <v>0</v>
      </c>
      <c r="M27" s="101">
        <v>0</v>
      </c>
      <c r="N27" s="139"/>
      <c r="O27" s="103"/>
    </row>
    <row r="28" spans="1:15">
      <c r="A28" s="106">
        <v>4216</v>
      </c>
      <c r="B28" s="112" t="s">
        <v>88</v>
      </c>
      <c r="C28" s="101">
        <f>Příjmy!D36</f>
        <v>0</v>
      </c>
      <c r="D28" s="77"/>
      <c r="E28" s="101">
        <v>0</v>
      </c>
      <c r="I28" s="106">
        <v>3612</v>
      </c>
      <c r="J28" s="105" t="s">
        <v>72</v>
      </c>
      <c r="K28" s="101">
        <f>Výdaje!BC28</f>
        <v>15</v>
      </c>
      <c r="L28" s="137">
        <v>0</v>
      </c>
      <c r="M28" s="101">
        <v>15</v>
      </c>
      <c r="N28" s="139"/>
      <c r="O28" s="103"/>
    </row>
    <row r="29" spans="1:15">
      <c r="A29" s="106">
        <v>4222</v>
      </c>
      <c r="B29" s="112" t="s">
        <v>90</v>
      </c>
      <c r="C29" s="101">
        <f>Příjmy!D36</f>
        <v>0</v>
      </c>
      <c r="D29" s="77"/>
      <c r="E29" s="101">
        <v>0</v>
      </c>
      <c r="F29" s="139"/>
      <c r="I29" s="106">
        <v>3613</v>
      </c>
      <c r="J29" s="105" t="s">
        <v>181</v>
      </c>
      <c r="K29" s="101">
        <f>Výdaje!BC29</f>
        <v>0</v>
      </c>
      <c r="L29" s="137">
        <v>0</v>
      </c>
      <c r="M29" s="101">
        <v>0</v>
      </c>
      <c r="N29" s="139"/>
      <c r="O29" s="103"/>
    </row>
    <row r="30" spans="1:15">
      <c r="A30" s="117"/>
      <c r="C30" s="118">
        <f>SUM(C4:C29)</f>
        <v>18519.5</v>
      </c>
      <c r="D30" s="118">
        <f>SUM(D4:D29)</f>
        <v>18440.719999999998</v>
      </c>
      <c r="E30" s="118">
        <f>SUM(E4:E29)</f>
        <v>23107</v>
      </c>
      <c r="I30" s="106">
        <v>3631</v>
      </c>
      <c r="J30" s="105" t="s">
        <v>76</v>
      </c>
      <c r="K30" s="101">
        <f>Výdaje!BC30</f>
        <v>1080</v>
      </c>
      <c r="L30" s="147">
        <v>374.78</v>
      </c>
      <c r="M30" s="101">
        <v>1100</v>
      </c>
      <c r="N30" s="139"/>
      <c r="O30" s="103"/>
    </row>
    <row r="31" spans="1:15">
      <c r="F31" s="143"/>
      <c r="I31" s="106">
        <v>3632</v>
      </c>
      <c r="J31" s="105" t="s">
        <v>78</v>
      </c>
      <c r="K31" s="101">
        <f>Výdaje!BC31</f>
        <v>0</v>
      </c>
      <c r="L31" s="137">
        <v>0</v>
      </c>
      <c r="M31" s="101">
        <v>0</v>
      </c>
      <c r="N31" s="139"/>
      <c r="O31" s="103"/>
    </row>
    <row r="32" spans="1:15" ht="28">
      <c r="E32" s="152" t="s">
        <v>223</v>
      </c>
      <c r="F32" s="98" t="s">
        <v>227</v>
      </c>
      <c r="G32" s="97" t="s">
        <v>224</v>
      </c>
      <c r="H32" s="142"/>
      <c r="I32" s="106">
        <v>3633</v>
      </c>
      <c r="J32" s="105" t="s">
        <v>182</v>
      </c>
      <c r="K32" s="101">
        <f>Výdaje!BC32</f>
        <v>0</v>
      </c>
      <c r="L32" s="137">
        <v>0</v>
      </c>
      <c r="M32" s="101">
        <v>0</v>
      </c>
      <c r="N32" s="139"/>
      <c r="O32" s="103"/>
    </row>
    <row r="33" spans="1:15" ht="14">
      <c r="A33" s="206" t="s">
        <v>16</v>
      </c>
      <c r="B33" s="205" t="s">
        <v>20</v>
      </c>
      <c r="C33" s="119" t="s">
        <v>216</v>
      </c>
      <c r="D33" s="120">
        <v>2111</v>
      </c>
      <c r="E33" s="101">
        <f>Příjmy!H45</f>
        <v>54</v>
      </c>
      <c r="F33" s="147">
        <v>2.65</v>
      </c>
      <c r="G33" s="101">
        <v>54</v>
      </c>
      <c r="H33" s="140"/>
      <c r="I33" s="106">
        <v>3635</v>
      </c>
      <c r="J33" s="105" t="s">
        <v>183</v>
      </c>
      <c r="K33" s="101">
        <f>Výdaje!BC33</f>
        <v>0</v>
      </c>
      <c r="L33" s="137">
        <v>0</v>
      </c>
      <c r="M33" s="101">
        <v>0</v>
      </c>
      <c r="N33" s="139"/>
      <c r="O33" s="103"/>
    </row>
    <row r="34" spans="1:15" ht="14">
      <c r="A34" s="206"/>
      <c r="B34" s="205"/>
      <c r="C34" s="119" t="s">
        <v>217</v>
      </c>
      <c r="D34" s="121">
        <v>2112</v>
      </c>
      <c r="E34" s="101">
        <f>Příjmy!I45</f>
        <v>1</v>
      </c>
      <c r="F34" s="147">
        <f>2.22</f>
        <v>2.2200000000000002</v>
      </c>
      <c r="G34" s="101">
        <v>1</v>
      </c>
      <c r="H34" s="140"/>
      <c r="I34" s="106">
        <v>3639</v>
      </c>
      <c r="J34" s="105" t="s">
        <v>184</v>
      </c>
      <c r="K34" s="101">
        <f>Výdaje!BC34</f>
        <v>912.5</v>
      </c>
      <c r="L34" s="147">
        <v>1620.9</v>
      </c>
      <c r="M34" s="101">
        <v>912.5</v>
      </c>
      <c r="N34" s="139"/>
      <c r="O34" s="103"/>
    </row>
    <row r="35" spans="1:15" ht="14">
      <c r="A35" s="206"/>
      <c r="B35" s="205"/>
      <c r="C35" s="119" t="s">
        <v>31</v>
      </c>
      <c r="D35" s="121">
        <v>2119</v>
      </c>
      <c r="E35" s="101">
        <f>Příjmy!J45</f>
        <v>10</v>
      </c>
      <c r="F35" s="147">
        <v>0</v>
      </c>
      <c r="G35" s="101">
        <v>10</v>
      </c>
      <c r="H35" s="140"/>
      <c r="I35" s="122">
        <v>3721</v>
      </c>
      <c r="J35" s="107" t="s">
        <v>185</v>
      </c>
      <c r="K35" s="101">
        <f>Výdaje!BC35</f>
        <v>0</v>
      </c>
      <c r="L35" s="137">
        <v>0</v>
      </c>
      <c r="M35" s="101">
        <v>0</v>
      </c>
      <c r="N35" s="139"/>
      <c r="O35" s="103"/>
    </row>
    <row r="36" spans="1:15" ht="14">
      <c r="A36" s="206"/>
      <c r="B36" s="205" t="s">
        <v>21</v>
      </c>
      <c r="C36" s="119" t="s">
        <v>32</v>
      </c>
      <c r="D36" s="121">
        <v>2131</v>
      </c>
      <c r="E36" s="101">
        <f>Příjmy!K45</f>
        <v>20</v>
      </c>
      <c r="F36" s="147">
        <v>102.92</v>
      </c>
      <c r="G36" s="101">
        <v>100</v>
      </c>
      <c r="H36" s="140"/>
      <c r="I36" s="106">
        <v>3722</v>
      </c>
      <c r="J36" s="112" t="s">
        <v>186</v>
      </c>
      <c r="K36" s="101">
        <f>Výdaje!BC36</f>
        <v>3540</v>
      </c>
      <c r="L36" s="148">
        <v>2428.23</v>
      </c>
      <c r="M36" s="101">
        <v>3540</v>
      </c>
      <c r="N36" s="139"/>
      <c r="O36" s="103"/>
    </row>
    <row r="37" spans="1:15" ht="14">
      <c r="A37" s="206"/>
      <c r="B37" s="205"/>
      <c r="C37" s="119" t="s">
        <v>218</v>
      </c>
      <c r="D37" s="121">
        <v>2132</v>
      </c>
      <c r="E37" s="101">
        <f>Příjmy!L45</f>
        <v>136.60000000000002</v>
      </c>
      <c r="F37" s="147">
        <v>92.66</v>
      </c>
      <c r="G37" s="101">
        <v>136.5</v>
      </c>
      <c r="H37" s="140"/>
      <c r="I37" s="106">
        <v>3726</v>
      </c>
      <c r="J37" s="112" t="s">
        <v>204</v>
      </c>
      <c r="K37" s="101">
        <f>Výdaje!BC37</f>
        <v>4</v>
      </c>
      <c r="L37" s="147">
        <v>3.63</v>
      </c>
      <c r="M37" s="101">
        <v>4</v>
      </c>
      <c r="N37" s="139"/>
      <c r="O37" s="103"/>
    </row>
    <row r="38" spans="1:15" ht="14">
      <c r="A38" s="206"/>
      <c r="B38" s="205"/>
      <c r="C38" s="119" t="s">
        <v>34</v>
      </c>
      <c r="D38" s="121">
        <v>2133</v>
      </c>
      <c r="E38" s="101">
        <f>Příjmy!M45</f>
        <v>0</v>
      </c>
      <c r="F38" s="147"/>
      <c r="G38" s="101">
        <v>0</v>
      </c>
      <c r="I38" s="102">
        <v>3745</v>
      </c>
      <c r="J38" s="100" t="s">
        <v>188</v>
      </c>
      <c r="K38" s="101">
        <f>Výdaje!BC38</f>
        <v>1061</v>
      </c>
      <c r="L38" s="150">
        <v>393.83</v>
      </c>
      <c r="M38" s="101">
        <v>911</v>
      </c>
      <c r="N38" s="139"/>
      <c r="O38" s="103"/>
    </row>
    <row r="39" spans="1:15" ht="12.75" customHeight="1">
      <c r="A39" s="206"/>
      <c r="B39" s="207" t="s">
        <v>22</v>
      </c>
      <c r="C39" s="207"/>
      <c r="D39" s="121">
        <v>2142</v>
      </c>
      <c r="E39" s="101">
        <f>Příjmy!N45</f>
        <v>0</v>
      </c>
      <c r="F39" s="147"/>
      <c r="G39" s="101">
        <v>0</v>
      </c>
      <c r="I39" s="106">
        <v>4314</v>
      </c>
      <c r="J39" s="105" t="s">
        <v>189</v>
      </c>
      <c r="K39" s="101">
        <f>Výdaje!BC39</f>
        <v>0</v>
      </c>
      <c r="L39" s="151">
        <v>0</v>
      </c>
      <c r="M39" s="101"/>
      <c r="N39" s="139"/>
      <c r="O39" s="103"/>
    </row>
    <row r="40" spans="1:15" ht="12.75" customHeight="1">
      <c r="A40" s="206"/>
      <c r="B40" s="119" t="s">
        <v>220</v>
      </c>
      <c r="C40" s="119"/>
      <c r="D40" s="121">
        <v>2212</v>
      </c>
      <c r="E40" s="101">
        <f>Příjmy!I51</f>
        <v>0</v>
      </c>
      <c r="F40" s="147">
        <v>46.5</v>
      </c>
      <c r="G40" s="101"/>
      <c r="I40" s="106">
        <v>5311</v>
      </c>
      <c r="J40" s="105" t="s">
        <v>190</v>
      </c>
      <c r="K40" s="101">
        <f>Výdaje!BC40</f>
        <v>0</v>
      </c>
      <c r="L40" s="137">
        <v>0</v>
      </c>
      <c r="M40" s="101">
        <v>20</v>
      </c>
      <c r="N40" s="139"/>
      <c r="O40" s="103"/>
    </row>
    <row r="41" spans="1:15" ht="12.75" customHeight="1">
      <c r="A41" s="206"/>
      <c r="B41" s="207" t="s">
        <v>23</v>
      </c>
      <c r="C41" s="207"/>
      <c r="D41" s="121">
        <v>2321</v>
      </c>
      <c r="E41" s="101">
        <f>Příjmy!O45</f>
        <v>50</v>
      </c>
      <c r="F41" s="147">
        <v>103.93</v>
      </c>
      <c r="G41" s="101">
        <v>50</v>
      </c>
      <c r="H41" s="140"/>
      <c r="I41" s="106">
        <v>5512</v>
      </c>
      <c r="J41" s="105" t="s">
        <v>192</v>
      </c>
      <c r="K41" s="101">
        <f>Výdaje!BC41</f>
        <v>399</v>
      </c>
      <c r="L41" s="147">
        <v>136.03</v>
      </c>
      <c r="M41" s="101">
        <v>399</v>
      </c>
      <c r="N41" s="139"/>
      <c r="O41" s="103"/>
    </row>
    <row r="42" spans="1:15" ht="12.75" customHeight="1">
      <c r="A42" s="206"/>
      <c r="B42" s="207" t="s">
        <v>24</v>
      </c>
      <c r="C42" s="207"/>
      <c r="D42" s="121">
        <v>2322</v>
      </c>
      <c r="E42" s="101">
        <f>Příjmy!P45</f>
        <v>0</v>
      </c>
      <c r="F42" s="147"/>
      <c r="G42" s="101">
        <v>0</v>
      </c>
      <c r="I42" s="106">
        <v>5213</v>
      </c>
      <c r="J42" s="105" t="s">
        <v>191</v>
      </c>
      <c r="K42" s="101">
        <f>Výdaje!BC42</f>
        <v>20</v>
      </c>
      <c r="L42" s="149"/>
      <c r="M42" s="101">
        <v>20</v>
      </c>
      <c r="N42" s="139"/>
      <c r="O42" s="103"/>
    </row>
    <row r="43" spans="1:15" ht="12.75" customHeight="1">
      <c r="A43" s="206"/>
      <c r="B43" s="207" t="s">
        <v>25</v>
      </c>
      <c r="C43" s="207"/>
      <c r="D43" s="121">
        <v>2324</v>
      </c>
      <c r="E43" s="101">
        <f>Příjmy!Q45</f>
        <v>0</v>
      </c>
      <c r="F43" s="147">
        <f>5.6</f>
        <v>5.6</v>
      </c>
      <c r="G43" s="101">
        <v>0</v>
      </c>
      <c r="I43" s="106">
        <v>6112</v>
      </c>
      <c r="J43" s="105" t="s">
        <v>193</v>
      </c>
      <c r="K43" s="101">
        <f>Výdaje!BC43</f>
        <v>1360</v>
      </c>
      <c r="L43" s="147">
        <v>887.62</v>
      </c>
      <c r="M43" s="101">
        <v>1260</v>
      </c>
      <c r="N43" s="139"/>
      <c r="O43" s="103"/>
    </row>
    <row r="44" spans="1:15" ht="12.75" customHeight="1">
      <c r="A44" s="206"/>
      <c r="B44" s="208" t="s">
        <v>26</v>
      </c>
      <c r="C44" s="208"/>
      <c r="D44" s="123">
        <v>2141</v>
      </c>
      <c r="E44" s="101">
        <f>Příjmy!R45</f>
        <v>100</v>
      </c>
      <c r="F44" s="147">
        <f>207.31</f>
        <v>207.31</v>
      </c>
      <c r="G44" s="101">
        <v>350</v>
      </c>
      <c r="H44" s="140"/>
      <c r="I44" s="106">
        <v>6114</v>
      </c>
      <c r="J44" s="105" t="s">
        <v>194</v>
      </c>
      <c r="K44" s="101">
        <f>Výdaje!BC44</f>
        <v>0</v>
      </c>
      <c r="L44" s="147">
        <v>5.27</v>
      </c>
      <c r="M44" s="101">
        <v>0</v>
      </c>
      <c r="N44" s="139"/>
      <c r="O44" s="103"/>
    </row>
    <row r="45" spans="1:15" ht="12.75" customHeight="1">
      <c r="A45" s="204" t="s">
        <v>17</v>
      </c>
      <c r="B45" s="205" t="s">
        <v>27</v>
      </c>
      <c r="C45" s="119" t="s">
        <v>35</v>
      </c>
      <c r="D45" s="1">
        <v>3111</v>
      </c>
      <c r="E45" s="101">
        <f>Příjmy!S45</f>
        <v>0</v>
      </c>
      <c r="F45" s="147"/>
      <c r="G45" s="101">
        <v>0</v>
      </c>
      <c r="I45" s="106">
        <v>6115</v>
      </c>
      <c r="J45" s="105" t="s">
        <v>195</v>
      </c>
      <c r="K45" s="101">
        <f>Výdaje!BC45</f>
        <v>32.5</v>
      </c>
      <c r="L45" s="137">
        <v>0</v>
      </c>
      <c r="M45" s="101">
        <v>0</v>
      </c>
      <c r="N45" s="139"/>
      <c r="O45" s="103"/>
    </row>
    <row r="46" spans="1:15" ht="14">
      <c r="A46" s="204"/>
      <c r="B46" s="205"/>
      <c r="C46" s="119" t="s">
        <v>219</v>
      </c>
      <c r="D46" s="1">
        <v>3112</v>
      </c>
      <c r="E46" s="101">
        <f>Příjmy!T45</f>
        <v>0</v>
      </c>
      <c r="F46" s="147"/>
      <c r="G46" s="101">
        <v>0</v>
      </c>
      <c r="I46" s="106">
        <v>6118</v>
      </c>
      <c r="J46" s="105" t="s">
        <v>226</v>
      </c>
      <c r="K46" s="101">
        <f>Výdaje!BC46</f>
        <v>0</v>
      </c>
      <c r="L46" s="137">
        <v>0</v>
      </c>
      <c r="M46" s="101">
        <v>0</v>
      </c>
      <c r="N46" s="139"/>
      <c r="O46" s="103"/>
    </row>
    <row r="47" spans="1:15" ht="14">
      <c r="A47" s="204"/>
      <c r="B47" s="205"/>
      <c r="C47" s="119" t="s">
        <v>37</v>
      </c>
      <c r="D47" s="1">
        <v>3122</v>
      </c>
      <c r="E47" s="101">
        <f>Příjmy!U45</f>
        <v>690</v>
      </c>
      <c r="F47" s="147">
        <v>352.5</v>
      </c>
      <c r="G47" s="101">
        <v>430</v>
      </c>
      <c r="H47" s="140"/>
      <c r="I47" s="106">
        <v>6171</v>
      </c>
      <c r="J47" s="105" t="s">
        <v>91</v>
      </c>
      <c r="K47" s="101">
        <f>Výdaje!BC47</f>
        <v>1879</v>
      </c>
      <c r="L47" s="147">
        <v>1528.73</v>
      </c>
      <c r="M47" s="101">
        <v>2379</v>
      </c>
      <c r="N47" s="139"/>
      <c r="O47" s="103"/>
    </row>
    <row r="48" spans="1:15">
      <c r="A48" s="117"/>
      <c r="E48" s="124">
        <f>SUM(E33:E47)</f>
        <v>1061.5999999999999</v>
      </c>
      <c r="F48" s="124">
        <f>SUM(F33:F47)</f>
        <v>916.29</v>
      </c>
      <c r="G48" s="124">
        <f>SUM(G33:G47)</f>
        <v>1131.5</v>
      </c>
      <c r="H48" s="144"/>
      <c r="I48" s="106">
        <v>6310</v>
      </c>
      <c r="J48" s="105" t="s">
        <v>197</v>
      </c>
      <c r="K48" s="101">
        <f>Výdaje!BC48</f>
        <v>10</v>
      </c>
      <c r="L48" s="147">
        <v>3.52</v>
      </c>
      <c r="M48" s="101">
        <v>10</v>
      </c>
      <c r="N48" s="139"/>
      <c r="O48" s="103"/>
    </row>
    <row r="49" spans="1:15">
      <c r="A49" s="117"/>
      <c r="I49" s="106">
        <v>6320</v>
      </c>
      <c r="J49" s="105" t="s">
        <v>131</v>
      </c>
      <c r="K49" s="101">
        <f>Výdaje!BC49</f>
        <v>0</v>
      </c>
      <c r="L49" s="137">
        <v>0</v>
      </c>
      <c r="M49" s="101">
        <v>0</v>
      </c>
      <c r="N49" s="139"/>
      <c r="O49" s="103"/>
    </row>
    <row r="50" spans="1:15">
      <c r="A50" s="117"/>
      <c r="I50" s="106">
        <v>6330</v>
      </c>
      <c r="J50" s="105" t="s">
        <v>222</v>
      </c>
      <c r="K50" s="101">
        <f>Výdaje!BC50</f>
        <v>0</v>
      </c>
      <c r="L50" s="147">
        <v>0</v>
      </c>
      <c r="M50" s="101"/>
      <c r="N50" s="139"/>
      <c r="O50" s="103"/>
    </row>
    <row r="51" spans="1:15">
      <c r="A51" s="117"/>
      <c r="I51" s="106">
        <v>6399</v>
      </c>
      <c r="J51" s="105" t="s">
        <v>198</v>
      </c>
      <c r="K51" s="101">
        <f>Výdaje!BC51</f>
        <v>0</v>
      </c>
      <c r="L51" s="137">
        <v>0</v>
      </c>
      <c r="M51" s="101">
        <v>0</v>
      </c>
      <c r="N51" s="139"/>
      <c r="O51" s="103"/>
    </row>
    <row r="52" spans="1:15" ht="42">
      <c r="A52" s="117"/>
      <c r="E52" s="153" t="s">
        <v>223</v>
      </c>
      <c r="F52" s="126" t="s">
        <v>213</v>
      </c>
      <c r="G52" s="125" t="s">
        <v>225</v>
      </c>
      <c r="H52" s="142"/>
      <c r="I52" s="106">
        <v>6402</v>
      </c>
      <c r="J52" s="107" t="s">
        <v>199</v>
      </c>
      <c r="K52" s="101">
        <f>Výdaje!BC52</f>
        <v>0</v>
      </c>
      <c r="L52" s="138">
        <v>0</v>
      </c>
      <c r="M52" s="101">
        <v>0</v>
      </c>
      <c r="N52" s="139"/>
      <c r="O52" s="103"/>
    </row>
    <row r="53" spans="1:15">
      <c r="A53" s="117"/>
      <c r="D53" s="127" t="s">
        <v>205</v>
      </c>
      <c r="E53" s="128">
        <f>C30+E48</f>
        <v>19581.099999999999</v>
      </c>
      <c r="F53" s="141">
        <f>D30+F48</f>
        <v>19357.009999999998</v>
      </c>
      <c r="G53" s="128">
        <f>E30+G48</f>
        <v>24238.5</v>
      </c>
      <c r="H53" s="144"/>
      <c r="I53" s="111">
        <v>6409</v>
      </c>
      <c r="J53" s="112" t="s">
        <v>200</v>
      </c>
      <c r="K53" s="101">
        <f>Výdaje!BC53</f>
        <v>565</v>
      </c>
      <c r="L53" s="147">
        <v>480.59</v>
      </c>
      <c r="M53" s="101">
        <v>565</v>
      </c>
      <c r="N53" s="139"/>
      <c r="O53" s="103"/>
    </row>
    <row r="54" spans="1:15">
      <c r="A54" s="117"/>
      <c r="F54" s="136"/>
      <c r="G54" s="145"/>
      <c r="J54" s="129" t="s">
        <v>206</v>
      </c>
      <c r="K54" s="130">
        <f>SUM(K4:K53)</f>
        <v>26980</v>
      </c>
      <c r="L54" s="130">
        <f>SUM(L4:L53)</f>
        <v>26191.140000000003</v>
      </c>
      <c r="M54" s="130">
        <f>SUM(M4:M53)</f>
        <v>40889.5</v>
      </c>
      <c r="N54" s="139"/>
    </row>
    <row r="55" spans="1:15">
      <c r="A55" s="117"/>
      <c r="N55" s="143"/>
    </row>
    <row r="56" spans="1:15">
      <c r="A56" s="117"/>
      <c r="D56" s="127" t="s">
        <v>207</v>
      </c>
      <c r="E56" s="131">
        <f>E53-K54</f>
        <v>-7398.9000000000015</v>
      </c>
      <c r="F56" s="131">
        <f>F53-L54</f>
        <v>-6834.1300000000047</v>
      </c>
      <c r="G56" s="131">
        <f>G53-M54+G54</f>
        <v>-16651</v>
      </c>
      <c r="H56" s="144"/>
    </row>
    <row r="57" spans="1:15">
      <c r="A57" s="117"/>
    </row>
    <row r="58" spans="1:15">
      <c r="A58" s="117"/>
    </row>
    <row r="59" spans="1:15">
      <c r="A59" s="117"/>
    </row>
    <row r="60" spans="1:15">
      <c r="A60" s="117"/>
    </row>
    <row r="61" spans="1:15">
      <c r="A61" s="129"/>
    </row>
    <row r="63" spans="1:15" ht="111" customHeight="1"/>
    <row r="64" spans="1:15" ht="12.75" customHeight="1"/>
    <row r="65" ht="12.75" customHeight="1"/>
    <row r="66" ht="12.75" customHeight="1"/>
    <row r="67" ht="12.75" customHeight="1"/>
    <row r="68" ht="12.75" customHeight="1"/>
    <row r="75" ht="12.75" customHeight="1"/>
    <row r="76" ht="69.75" customHeight="1"/>
  </sheetData>
  <mergeCells count="10">
    <mergeCell ref="A45:A47"/>
    <mergeCell ref="B45:B47"/>
    <mergeCell ref="A33:A44"/>
    <mergeCell ref="B33:B35"/>
    <mergeCell ref="B36:B38"/>
    <mergeCell ref="B39:C39"/>
    <mergeCell ref="B41:C41"/>
    <mergeCell ref="B42:C42"/>
    <mergeCell ref="B43:C43"/>
    <mergeCell ref="B44:C44"/>
  </mergeCells>
  <pageMargins left="0.7" right="0.7" top="0.75" bottom="0.75" header="0.511811023622047" footer="0.511811023622047"/>
  <pageSetup paperSize="9" scale="44" orientation="landscape" horizontalDpi="300" verticalDpi="300" copies="2"/>
</worksheet>
</file>

<file path=docMetadata/LabelInfo.xml><?xml version="1.0" encoding="utf-8"?>
<clbl:labelList xmlns:clbl="http://schemas.microsoft.com/office/2020/mipLabelMetadata">
  <clbl:label id="{0cf7ac0a-4681-4823-ab0b-04ef02c5f873}" enabled="1" method="Standard" siteId="{42f7676c-f455-423c-82f6-dc2d99791af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Příjmy</vt:lpstr>
      <vt:lpstr>Výdaje</vt:lpstr>
      <vt:lpstr>Souhrn a srovnani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Beneš Petr (8600)</dc:creator>
  <dc:description/>
  <cp:lastModifiedBy>Nespor, Robert</cp:lastModifiedBy>
  <cp:revision>1</cp:revision>
  <cp:lastPrinted>2025-10-22T06:41:30Z</cp:lastPrinted>
  <dcterms:created xsi:type="dcterms:W3CDTF">2004-01-07T14:50:38Z</dcterms:created>
  <dcterms:modified xsi:type="dcterms:W3CDTF">2025-11-20T08:10:07Z</dcterms:modified>
  <dc:language>cs-CZ</dc:language>
</cp:coreProperties>
</file>