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 Benes\Desktop\PETR BENES\OU\"/>
    </mc:Choice>
  </mc:AlternateContent>
  <xr:revisionPtr revIDLastSave="0" documentId="13_ncr:1_{C15201F8-2267-4985-B614-16FA7A43B075}" xr6:coauthVersionLast="37" xr6:coauthVersionMax="37" xr10:uidLastSave="{00000000-0000-0000-0000-000000000000}"/>
  <bookViews>
    <workbookView xWindow="0" yWindow="0" windowWidth="19200" windowHeight="8780" tabRatio="397" activeTab="1" xr2:uid="{00000000-000D-0000-FFFF-FFFF00000000}"/>
  </bookViews>
  <sheets>
    <sheet name="Příjmy" sheetId="1" r:id="rId1"/>
    <sheet name="Výdaje" sheetId="2" r:id="rId2"/>
    <sheet name="zmeny" sheetId="3" r:id="rId3"/>
  </sheets>
  <definedNames>
    <definedName name="_xlnm.Print_Area" localSheetId="1">Výdaje!$A$1:$AV$49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U49" i="2" l="1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D36" i="1"/>
  <c r="D24" i="1"/>
  <c r="D26" i="1" l="1"/>
  <c r="D25" i="1"/>
  <c r="D27" i="1" s="1"/>
  <c r="D38" i="1" s="1"/>
  <c r="AV49" i="2"/>
  <c r="D39" i="1" l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Petr Benes</author>
  </authors>
  <commentList>
    <comment ref="D8" authorId="0" shapeId="0" xr:uid="{00000000-0006-0000-0000-000001000000}">
      <text>
        <r>
          <rPr>
            <b/>
            <sz val="8"/>
            <color rgb="FF000000"/>
            <rFont val="Arial CE"/>
          </rPr>
          <t xml:space="preserve">CEN76584:
</t>
        </r>
        <r>
          <rPr>
            <sz val="8"/>
            <color rgb="FF000000"/>
            <rFont val="Arial CE"/>
          </rPr>
          <t>2010 bylo 700K? Za 8 let 2x tolik!!</t>
        </r>
      </text>
    </comment>
    <comment ref="U13" authorId="1" shapeId="0" xr:uid="{D59F6332-7F3A-4807-8D11-B322DEBD4BE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tohle jsou pripojky za vodu - pripojit by se melo teoreticky 60, prakticky cca 25 lidi x 30 000</t>
        </r>
      </text>
    </comment>
    <comment ref="C14" authorId="0" shapeId="0" xr:uid="{00000000-0006-0000-0000-000002000000}">
      <text>
        <r>
          <rPr>
            <b/>
            <sz val="8"/>
            <color rgb="FF000000"/>
            <rFont val="Arial CE"/>
          </rPr>
          <t>CEN76584: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doplnit popisku...</t>
        </r>
      </text>
    </comment>
    <comment ref="L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pronajem VHS
</t>
        </r>
      </text>
    </comment>
    <comment ref="U14" authorId="0" shapeId="0" xr:uid="{00000000-0006-0000-0000-000004000000}">
      <text>
        <r>
          <rPr>
            <b/>
            <sz val="8"/>
            <color rgb="FF000000"/>
            <rFont val="Arial CE"/>
          </rPr>
          <t>prispevky na kanalizaci</t>
        </r>
      </text>
    </comment>
    <comment ref="H33" authorId="0" shapeId="0" xr:uid="{00000000-0006-0000-0000-000005000000}">
      <text>
        <r>
          <rPr>
            <b/>
            <sz val="8"/>
            <color rgb="FF000000"/>
            <rFont val="Arial CE"/>
          </rPr>
          <t>Petr Beneš: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co je prijem z verejne zelene??</t>
        </r>
      </text>
    </comment>
    <comment ref="D4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k 8.11.2017 mame na bankovnim uctu cca 9 mil. CZK!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Benes</author>
    <author/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prohrnovani silnic + inzenyrska cinnost (p. Drtina)
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traktor PHM + maziva</t>
        </r>
      </text>
    </comment>
    <comment ref="AR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na cesty</t>
        </r>
      </text>
    </comment>
    <comment ref="AS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nahore ve 4kolech u Stejskala</t>
        </r>
      </text>
    </comment>
    <comment ref="AR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schody a chodniky
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vodomery</t>
        </r>
      </text>
    </comment>
    <comment ref="AS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stavba vodovodu - nad trati, k Berkovi</t>
        </r>
      </text>
    </comment>
    <comment ref="AA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udrzba COV</t>
        </r>
      </text>
    </comment>
    <comment ref="AK13" authorId="1" shapeId="0" xr:uid="{00000000-0006-0000-0100-000009000000}">
      <text>
        <r>
          <rPr>
            <b/>
            <sz val="8"/>
            <color rgb="FF000000"/>
            <rFont val="Arial CE"/>
          </rPr>
          <t xml:space="preserve">skolka Cercany + Nespeky
</t>
        </r>
      </text>
    </comment>
    <comment ref="AK14" authorId="0" shapeId="0" xr:uid="{00000000-0006-0000-0100-00000A000000}">
      <text>
        <r>
          <rPr>
            <sz val="9"/>
            <color indexed="81"/>
            <rFont val="Tahoma"/>
            <family val="2"/>
          </rPr>
          <t>skola Cercany</t>
        </r>
      </text>
    </comment>
    <comment ref="D2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kronika p. Jankova</t>
        </r>
      </text>
    </comment>
    <comment ref="Z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skakaci hrad
</t>
        </r>
      </text>
    </comment>
    <comment ref="Z23" authorId="1" shapeId="0" xr:uid="{00000000-0006-0000-0100-00000D000000}">
      <text>
        <r>
          <rPr>
            <b/>
            <sz val="8"/>
            <color rgb="FF000000"/>
            <rFont val="Arial CE"/>
          </rPr>
          <t>OBEC: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Planyrka</t>
        </r>
      </text>
    </comment>
    <comment ref="AR2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</t>
        </r>
      </text>
    </comment>
    <comment ref="AS28" authorId="1" shapeId="0" xr:uid="{00000000-0006-0000-0100-00000F000000}">
      <text>
        <r>
          <rPr>
            <b/>
            <sz val="8"/>
            <color rgb="FF000000"/>
            <rFont val="Arial CE"/>
          </rPr>
          <t>stavba verejneho osvetleni</t>
        </r>
      </text>
    </comment>
    <comment ref="AR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uzemni plan</t>
        </r>
      </text>
    </comment>
    <comment ref="D3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 dohody o provedeni prace - drobne opravy</t>
        </r>
      </text>
    </comment>
    <comment ref="AR3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plynove pripojky  a pod.</t>
        </r>
      </text>
    </comment>
    <comment ref="AA3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a udrzba techniky</t>
        </r>
      </text>
    </comment>
    <comment ref="AT3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nakup malotraktoru</t>
        </r>
      </text>
    </comment>
    <comment ref="Z43" authorId="0" shapeId="0" xr:uid="{3EEF6A85-0B21-42A4-8DE8-F18300E6D43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GDPR, revize elektro, sluzby IT…..
</t>
        </r>
      </text>
    </comment>
    <comment ref="AH4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prispevky spolkum</t>
        </r>
      </text>
    </comment>
  </commentList>
</comments>
</file>

<file path=xl/sharedStrings.xml><?xml version="1.0" encoding="utf-8"?>
<sst xmlns="http://schemas.openxmlformats.org/spreadsheetml/2006/main" count="217" uniqueCount="202">
  <si>
    <t>Rozpočtové příjmy třídy 1</t>
  </si>
  <si>
    <t>Druh příjmu</t>
  </si>
  <si>
    <t>Položka dle RS</t>
  </si>
  <si>
    <t>NÁZEV PŘÍJMU</t>
  </si>
  <si>
    <t>Částka v tis. Kč</t>
  </si>
  <si>
    <r>
      <t>Obecní  úřad - ČTYŘKOLY</t>
    </r>
    <r>
      <rPr>
        <sz val="10"/>
        <color theme="1"/>
        <rFont val="Arial CE1"/>
      </rPr>
      <t xml:space="preserve">            </t>
    </r>
    <r>
      <rPr>
        <sz val="10"/>
        <color theme="1"/>
        <rFont val="Arial CE1"/>
      </rPr>
      <t xml:space="preserve">           </t>
    </r>
    <r>
      <rPr>
        <b/>
        <sz val="10"/>
        <color theme="1"/>
        <rFont val="Arial CE"/>
      </rPr>
      <t xml:space="preserve">  </t>
    </r>
    <r>
      <rPr>
        <sz val="10"/>
        <color theme="1"/>
        <rFont val="Arial CE1"/>
      </rPr>
      <t xml:space="preserve">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</t>
    </r>
  </si>
  <si>
    <t xml:space="preserve"> IČO: 508519</t>
  </si>
  <si>
    <r>
      <t>Starosta:</t>
    </r>
    <r>
      <rPr>
        <sz val="10"/>
        <color theme="1"/>
        <rFont val="Arial CE"/>
      </rPr>
      <t xml:space="preserve"> </t>
    </r>
    <r>
      <rPr>
        <sz val="10"/>
        <color theme="1"/>
        <rFont val="Arial CE"/>
      </rPr>
      <t xml:space="preserve">BENCA </t>
    </r>
    <r>
      <rPr>
        <sz val="10"/>
        <color theme="1"/>
        <rFont val="Arial CE"/>
      </rPr>
      <t>Štěpán</t>
    </r>
  </si>
  <si>
    <t>Okres: BENEŠOV</t>
  </si>
  <si>
    <r>
      <t>Předseda finančního výboru</t>
    </r>
    <r>
      <rPr>
        <sz val="10"/>
        <color theme="1"/>
        <rFont val="Arial CE"/>
      </rPr>
      <t xml:space="preserve">: </t>
    </r>
    <r>
      <rPr>
        <sz val="10"/>
        <color theme="1"/>
        <rFont val="Arial CE"/>
      </rPr>
      <t xml:space="preserve">BENEŠ </t>
    </r>
    <r>
      <rPr>
        <sz val="10"/>
        <color theme="1"/>
        <rFont val="Arial CE"/>
      </rPr>
      <t>Petr</t>
    </r>
  </si>
  <si>
    <t>Daň z příjmů fyzických osob ze závislé činnosti</t>
  </si>
  <si>
    <t>Rozpočtové příjmy tříd 2+3</t>
  </si>
  <si>
    <t>v tisících Kč</t>
  </si>
  <si>
    <t>Daň z příjmů fyzických osob ze sam. výděl. činnosti</t>
  </si>
  <si>
    <t>Paragraf</t>
  </si>
  <si>
    <t>Odvětví dle RS</t>
  </si>
  <si>
    <t>Třída 2 - Nedaňové příjmy</t>
  </si>
  <si>
    <t>Tř.3 Kapitál. příjmy</t>
  </si>
  <si>
    <t>Daň z příjmů fyzických osob z kapitál. výnosů</t>
  </si>
  <si>
    <t>z vlastní činnosti</t>
  </si>
  <si>
    <t>z pronájmu majetku</t>
  </si>
  <si>
    <t>Příjmy z podílu na zisku a dividendy</t>
  </si>
  <si>
    <t>Dary</t>
  </si>
  <si>
    <t>Přijaté pojistné náhrady</t>
  </si>
  <si>
    <t>přijaté nekapitálové příspěvky a náhrady</t>
  </si>
  <si>
    <t>příjmy za úroky</t>
  </si>
  <si>
    <t>za prodej invest.majet.</t>
  </si>
  <si>
    <t>Daň z příjmů právnických osob</t>
  </si>
  <si>
    <t>za služby    a výrobky</t>
  </si>
  <si>
    <t>z prodeje   zboží</t>
  </si>
  <si>
    <t>za věcné břemeno</t>
  </si>
  <si>
    <t>za pozemky</t>
  </si>
  <si>
    <t>ostat.   nemovit.</t>
  </si>
  <si>
    <t>za reklamu</t>
  </si>
  <si>
    <t>pozemky</t>
  </si>
  <si>
    <t>ost.  nemovit.</t>
  </si>
  <si>
    <t>přijaté příspěvky</t>
  </si>
  <si>
    <t>Daň z příjmů právnických osob za  obce</t>
  </si>
  <si>
    <t>Daň z přidané hodnoty</t>
  </si>
  <si>
    <t>Lesní hosp.-pěsteb.činnost</t>
  </si>
  <si>
    <t>Příjem za odnětí půdy</t>
  </si>
  <si>
    <t>Vnitřní obchod, služby</t>
  </si>
  <si>
    <t>Poplatek za komunální odpad</t>
  </si>
  <si>
    <t>Zálež. ost. drah - vleky</t>
  </si>
  <si>
    <t>Poplatky ze psů</t>
  </si>
  <si>
    <t>Pitná voda -vodovody,studny</t>
  </si>
  <si>
    <t>Poplatky za lázeňský nebo rekreační pobyt</t>
  </si>
  <si>
    <t>Odvádění odpad.vod</t>
  </si>
  <si>
    <t>Poplatky za užívání veřejného prostranství</t>
  </si>
  <si>
    <t>Obecní rybníky</t>
  </si>
  <si>
    <t>Poplatky ze vstupného</t>
  </si>
  <si>
    <t>Mateřské školy</t>
  </si>
  <si>
    <t>Poplatky z ubytovacích kapacit</t>
  </si>
  <si>
    <t>Základní škola</t>
  </si>
  <si>
    <t>Poplatek za provoz výherního hracího automatu</t>
  </si>
  <si>
    <t>Školní stravování</t>
  </si>
  <si>
    <t>Místní kina</t>
  </si>
  <si>
    <t>Správní poplatky</t>
  </si>
  <si>
    <t>Místní knihovny</t>
  </si>
  <si>
    <t>Daň z nemovitosti</t>
  </si>
  <si>
    <t>Zájm. činnost v kultuře (KD)</t>
  </si>
  <si>
    <t>SPOZ</t>
  </si>
  <si>
    <t>Sport.zařízení v majetku obce</t>
  </si>
  <si>
    <t>Třída 1</t>
  </si>
  <si>
    <t>Daňové příjmy                                                celkem</t>
  </si>
  <si>
    <t>Tělových. činnost j.n.</t>
  </si>
  <si>
    <t>Třída 2</t>
  </si>
  <si>
    <t>Zájm. čin. a rekreace j.n.</t>
  </si>
  <si>
    <t>Třída 3</t>
  </si>
  <si>
    <t>Bytové hospodářství</t>
  </si>
  <si>
    <t>VLASTNÍ PŘÍJMY   (třídy 1 - 3)</t>
  </si>
  <si>
    <t>Pronájem nebytových prostor</t>
  </si>
  <si>
    <t>Neinvestiční dotace přijaté ze ze všeobecné pokladní správy SR (volby)</t>
  </si>
  <si>
    <t>Veřejné osvětlení</t>
  </si>
  <si>
    <t>Neinvestiční dotace přijaté ze SR v rámci souhrnn. finančního vztahu</t>
  </si>
  <si>
    <t>Pohřebnictví</t>
  </si>
  <si>
    <t>Ostatní neinvestiční dotace přijaté ze SR (likvidace povodní)</t>
  </si>
  <si>
    <t>Místní inž. Sítě</t>
  </si>
  <si>
    <t>Neinvestiční dotace přijaté od obcí (např. provoz škol, skládky atd..)</t>
  </si>
  <si>
    <t>Komun.služby a územ.rozvoj</t>
  </si>
  <si>
    <t>Neinvestiční dotace přijaté od krajů</t>
  </si>
  <si>
    <t>Sběr a svoz komunál. odpadů</t>
  </si>
  <si>
    <t>Převody z rozpočtových účtů</t>
  </si>
  <si>
    <t>Veřejná zeleň</t>
  </si>
  <si>
    <t>Ostatní investiční dotace přijaté ze SR</t>
  </si>
  <si>
    <t>Pečovatelská služba DsPS</t>
  </si>
  <si>
    <t>Investiční dotace od krajů</t>
  </si>
  <si>
    <t>Činnost místní správy</t>
  </si>
  <si>
    <t>Třída 4</t>
  </si>
  <si>
    <t>PŘIJATÉ DOTACE                                                celkem</t>
  </si>
  <si>
    <t>Obecné příjmy z fin. operací</t>
  </si>
  <si>
    <t>Třída</t>
  </si>
  <si>
    <t>ÚHRNEM</t>
  </si>
  <si>
    <t>Ostatní činnost</t>
  </si>
  <si>
    <t>1 - 4</t>
  </si>
  <si>
    <t>PŘÍJMY</t>
  </si>
  <si>
    <t>R o z d í l   p ř í j m ů   a   v ý d a j ů   (+,-)</t>
  </si>
  <si>
    <t>Třída 8</t>
  </si>
  <si>
    <t>F I N A N C O V Á N Í</t>
  </si>
  <si>
    <t>Změna stavu peněžních prostředků na bankovním účtu</t>
  </si>
  <si>
    <t>Dlouhodobě přijaté půjčky (včetně úvěrů,přechod.výpomocí a půjček)</t>
  </si>
  <si>
    <t>Splátky dlouhodob.přijatých půjček (          -   "    -          )</t>
  </si>
  <si>
    <t>Krátkodobý úvěr</t>
  </si>
  <si>
    <t>Splátky krátkodobých úvěrů</t>
  </si>
  <si>
    <t>Celkem třídy 2+3</t>
  </si>
  <si>
    <t>check</t>
  </si>
  <si>
    <t>Rozpočtové výdaje</t>
  </si>
  <si>
    <t>v tisicích Kč</t>
  </si>
  <si>
    <t>Odvětví rozpočtové skladby</t>
  </si>
  <si>
    <t>Platy zaměstnanců</t>
  </si>
  <si>
    <t>Ostat.osob. výdaje</t>
  </si>
  <si>
    <t>Odměny členů ZO</t>
  </si>
  <si>
    <t xml:space="preserve">Pojistné,sociál.zabezp. ,příspěvky na PZ    </t>
  </si>
  <si>
    <t>Pojistné na ZP</t>
  </si>
  <si>
    <t>Povinné pojištění úraz.</t>
  </si>
  <si>
    <t>Ostatní povinné pojištění</t>
  </si>
  <si>
    <t>Prádlo,oděv,obuv</t>
  </si>
  <si>
    <t>Knihy,učeb.pomůcky</t>
  </si>
  <si>
    <t>DHM dlouhodobý</t>
  </si>
  <si>
    <t>Nákup zboží</t>
  </si>
  <si>
    <t>Nákup mater. j.n.</t>
  </si>
  <si>
    <t>Voda</t>
  </si>
  <si>
    <t>Plyn</t>
  </si>
  <si>
    <t>Elektrická energie</t>
  </si>
  <si>
    <t>PHM,maziva</t>
  </si>
  <si>
    <t>Služby pošt</t>
  </si>
  <si>
    <t>Telekom. a radiokom. služby</t>
  </si>
  <si>
    <t>Služby peněž.ústavů</t>
  </si>
  <si>
    <t>Nájemné</t>
  </si>
  <si>
    <t>Poradenské služby</t>
  </si>
  <si>
    <t>Sˇkolení a vzdělávání</t>
  </si>
  <si>
    <t>Nákup služeb j.n.</t>
  </si>
  <si>
    <t>Opravy a udržování</t>
  </si>
  <si>
    <t>Cestovné</t>
  </si>
  <si>
    <t>Pohoštění</t>
  </si>
  <si>
    <t>Neinvestiční příspěvky (OSA, pohřebné)</t>
  </si>
  <si>
    <t>Dopravní obslužnost</t>
  </si>
  <si>
    <t>Věcné dary</t>
  </si>
  <si>
    <t>neinvestiční transfery</t>
  </si>
  <si>
    <t>Neinv. Dotace sdružením</t>
  </si>
  <si>
    <t>Dar církvím</t>
  </si>
  <si>
    <t>Dotace neziskovým organizacím (svay měst a obcí)</t>
  </si>
  <si>
    <t>Neinvest.transfery obcím (školy)</t>
  </si>
  <si>
    <t>Sdružení obcí        Malé Posázaví</t>
  </si>
  <si>
    <t>Neinvestiční příspěvky ost. přísp. org.</t>
  </si>
  <si>
    <t>Nákup kolků</t>
  </si>
  <si>
    <t>Platby daní a poplatků</t>
  </si>
  <si>
    <t>Výdaje z finančního vypořádání min. let mezi obcemi</t>
  </si>
  <si>
    <t>Neinv. Transfery obyvatelstvu</t>
  </si>
  <si>
    <t>Ostatní nákupy (projekty)</t>
  </si>
  <si>
    <t>Budovy, haly a stavby</t>
  </si>
  <si>
    <t>Stroje, přístroje a zařízení</t>
  </si>
  <si>
    <t>Dopravní prostředky</t>
  </si>
  <si>
    <t>Výdaje celkem</t>
  </si>
  <si>
    <t>Lesní hospod. - pěst.činnost</t>
  </si>
  <si>
    <t>Vnitřní obchod a služby</t>
  </si>
  <si>
    <t>Silnice</t>
  </si>
  <si>
    <t>Provoz veřej.silniční dopravy</t>
  </si>
  <si>
    <t>Pitná voda,vodovody,studny</t>
  </si>
  <si>
    <t>Kanalizace, ČOV</t>
  </si>
  <si>
    <t>Obec.rybníky, nádrže</t>
  </si>
  <si>
    <t>Základní školy</t>
  </si>
  <si>
    <t>Záležitosti kultury (kroniky..)</t>
  </si>
  <si>
    <t>Památky míst. významu</t>
  </si>
  <si>
    <t>Zpravodaje, místní noviny</t>
  </si>
  <si>
    <t>Zájmová kult.činnost (KD,OB)</t>
  </si>
  <si>
    <t>Sbory pro občanské zálež.</t>
  </si>
  <si>
    <t>Tělovýchovná činnost j.n.</t>
  </si>
  <si>
    <t>Zájm. činnost a rekreace</t>
  </si>
  <si>
    <t>Nebytové hospodářství</t>
  </si>
  <si>
    <t>Místní inžen.sítě (plyn, elekt.)</t>
  </si>
  <si>
    <t>Územní plánování</t>
  </si>
  <si>
    <t>Komun.služby a úz.rozvoj obce</t>
  </si>
  <si>
    <t>Nebezpečný odpad</t>
  </si>
  <si>
    <t>Sběr a svoz komun. odpadu</t>
  </si>
  <si>
    <t>Vzhled obce,veřejná zeleň</t>
  </si>
  <si>
    <t>Pečovatelská služba</t>
  </si>
  <si>
    <t>Bezpečnost - obecní policie</t>
  </si>
  <si>
    <t>Požární ochrana-dobrov.sbor</t>
  </si>
  <si>
    <t>Místní zastupitel. orgány</t>
  </si>
  <si>
    <t>Volby - Posl. Sněmovna</t>
  </si>
  <si>
    <t>Volby - Obec. zastupitelstvo</t>
  </si>
  <si>
    <t>Obecné výdaje z fin. Operací</t>
  </si>
  <si>
    <t>Daň z příjmu za obec</t>
  </si>
  <si>
    <t>Fin. vypořádání z minulých let</t>
  </si>
  <si>
    <t>Ostatní činnosti, rezervy</t>
  </si>
  <si>
    <t>SOUHRN VÝDAJE</t>
  </si>
  <si>
    <t>uprava</t>
  </si>
  <si>
    <t>z</t>
  </si>
  <si>
    <t>na</t>
  </si>
  <si>
    <t>poznamky</t>
  </si>
  <si>
    <t>prijmy</t>
  </si>
  <si>
    <t>v tis. CZK</t>
  </si>
  <si>
    <t>vydaje</t>
  </si>
  <si>
    <t>Ostatní záležitosti poz. komunikací</t>
  </si>
  <si>
    <t>Daň z hazardních her</t>
  </si>
  <si>
    <t>Výtěžek z loterií</t>
  </si>
  <si>
    <t>Nedaňové příjmy                                            celkem</t>
  </si>
  <si>
    <t>Kapitálové příjmy                                           celkem</t>
  </si>
  <si>
    <t>Podpora kriz. řízení a nouz. plánování</t>
  </si>
  <si>
    <t>Využití volného času dětí a mládeže</t>
  </si>
  <si>
    <t>Návrh rozpočtu z 31. 10.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</si>
</sst>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"/>
    <numFmt numFmtId="167" formatCode="[$£-809]#,##0.00;[Red]&quot;-&quot;[$£-809]#,##0.00"/>
  </numFmts>
  <fonts count="21">
    <font>
      <sz val="11"/>
      <color theme="1"/>
      <name val="Arial CE"/>
    </font>
    <font>
      <b/>
      <i/>
      <sz val="16"/>
      <color theme="1"/>
      <name val="Arial CE"/>
    </font>
    <font>
      <b/>
      <i/>
      <u/>
      <sz val="11"/>
      <color theme="1"/>
      <name val="Arial CE"/>
    </font>
    <font>
      <sz val="10"/>
      <color theme="1"/>
      <name val="Arial CE"/>
    </font>
    <font>
      <b/>
      <i/>
      <sz val="12"/>
      <color theme="1"/>
      <name val="Arial CE1"/>
    </font>
    <font>
      <sz val="10"/>
      <color theme="1"/>
      <name val="Arial CE1"/>
    </font>
    <font>
      <b/>
      <sz val="10"/>
      <color theme="1"/>
      <name val="Arial CE1"/>
    </font>
    <font>
      <b/>
      <sz val="10"/>
      <color theme="1"/>
      <name val="Arial CE"/>
    </font>
    <font>
      <i/>
      <sz val="10"/>
      <color theme="1"/>
      <name val="Arial CE1"/>
    </font>
    <font>
      <sz val="8"/>
      <color theme="1"/>
      <name val="Arial CE1"/>
    </font>
    <font>
      <b/>
      <sz val="8"/>
      <color rgb="FF000000"/>
      <name val="Arial CE"/>
    </font>
    <font>
      <sz val="8"/>
      <color rgb="FF000000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 CE1"/>
    </font>
    <font>
      <sz val="10"/>
      <color rgb="FFFFFFFF"/>
      <name val="Arial CE"/>
    </font>
    <font>
      <sz val="8"/>
      <color theme="1"/>
      <name val="Arial CE"/>
    </font>
    <font>
      <b/>
      <sz val="8"/>
      <color theme="1"/>
      <name val="Arial CE1"/>
    </font>
    <font>
      <i/>
      <sz val="10"/>
      <color theme="1"/>
      <name val="Arial CE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115">
    <xf numFmtId="0" fontId="0" fillId="0" borderId="0" xfId="0"/>
    <xf numFmtId="0" fontId="5" fillId="0" borderId="0" xfId="0" applyFont="1" applyFill="1" applyBorder="1" applyAlignment="1">
      <alignment vertical="center" textRotation="90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/>
    </xf>
    <xf numFmtId="0" fontId="0" fillId="0" borderId="1" xfId="0" applyFill="1" applyBorder="1"/>
    <xf numFmtId="0" fontId="9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5" xfId="0" applyFont="1" applyFill="1" applyBorder="1"/>
    <xf numFmtId="0" fontId="9" fillId="0" borderId="5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8" xfId="0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5" fillId="0" borderId="1" xfId="0" applyFont="1" applyFill="1" applyBorder="1"/>
    <xf numFmtId="0" fontId="0" fillId="0" borderId="8" xfId="0" applyFill="1" applyBorder="1" applyAlignment="1">
      <alignment horizontal="center"/>
    </xf>
    <xf numFmtId="0" fontId="6" fillId="0" borderId="8" xfId="0" applyFont="1" applyFill="1" applyBorder="1"/>
    <xf numFmtId="0" fontId="0" fillId="0" borderId="10" xfId="0" applyFill="1" applyBorder="1" applyAlignment="1">
      <alignment horizontal="center"/>
    </xf>
    <xf numFmtId="4" fontId="6" fillId="0" borderId="8" xfId="0" applyNumberFormat="1" applyFont="1" applyBorder="1"/>
    <xf numFmtId="0" fontId="0" fillId="0" borderId="7" xfId="0" applyFill="1" applyBorder="1" applyAlignment="1">
      <alignment horizontal="center"/>
    </xf>
    <xf numFmtId="4" fontId="6" fillId="0" borderId="1" xfId="0" applyNumberFormat="1" applyFont="1" applyBorder="1"/>
    <xf numFmtId="0" fontId="0" fillId="0" borderId="4" xfId="0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0" fontId="14" fillId="3" borderId="1" xfId="0" applyFont="1" applyFill="1" applyBorder="1"/>
    <xf numFmtId="4" fontId="6" fillId="3" borderId="1" xfId="0" applyNumberFormat="1" applyFont="1" applyFill="1" applyBorder="1"/>
    <xf numFmtId="0" fontId="6" fillId="3" borderId="3" xfId="0" applyFont="1" applyFill="1" applyBorder="1"/>
    <xf numFmtId="0" fontId="8" fillId="3" borderId="11" xfId="0" applyFont="1" applyFill="1" applyBorder="1" applyAlignment="1">
      <alignment horizontal="center"/>
    </xf>
    <xf numFmtId="0" fontId="14" fillId="3" borderId="3" xfId="0" applyFont="1" applyFill="1" applyBorder="1"/>
    <xf numFmtId="4" fontId="14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0" fillId="3" borderId="12" xfId="0" applyFill="1" applyBorder="1"/>
    <xf numFmtId="0" fontId="6" fillId="3" borderId="12" xfId="0" applyFont="1" applyFill="1" applyBorder="1"/>
    <xf numFmtId="49" fontId="6" fillId="3" borderId="5" xfId="0" applyNumberFormat="1" applyFont="1" applyFill="1" applyBorder="1" applyAlignment="1">
      <alignment horizontal="center"/>
    </xf>
    <xf numFmtId="0" fontId="0" fillId="3" borderId="6" xfId="0" applyFill="1" applyBorder="1"/>
    <xf numFmtId="0" fontId="6" fillId="3" borderId="6" xfId="0" applyFont="1" applyFill="1" applyBorder="1"/>
    <xf numFmtId="4" fontId="6" fillId="3" borderId="5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6" fillId="0" borderId="0" xfId="0" applyFont="1"/>
    <xf numFmtId="0" fontId="8" fillId="0" borderId="6" xfId="0" applyFont="1" applyBorder="1" applyAlignment="1">
      <alignment horizontal="right"/>
    </xf>
    <xf numFmtId="0" fontId="5" fillId="4" borderId="1" xfId="0" applyFont="1" applyFill="1" applyBorder="1" applyAlignment="1">
      <alignment vertical="center" textRotation="90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165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4" fontId="16" fillId="0" borderId="1" xfId="0" applyNumberFormat="1" applyFont="1" applyBorder="1"/>
    <xf numFmtId="4" fontId="9" fillId="0" borderId="1" xfId="0" applyNumberFormat="1" applyFont="1" applyFill="1" applyBorder="1"/>
    <xf numFmtId="4" fontId="9" fillId="5" borderId="1" xfId="0" applyNumberFormat="1" applyFont="1" applyFill="1" applyBorder="1"/>
    <xf numFmtId="4" fontId="17" fillId="0" borderId="1" xfId="0" applyNumberFormat="1" applyFont="1" applyBorder="1"/>
    <xf numFmtId="164" fontId="0" fillId="0" borderId="0" xfId="0" applyNumberFormat="1"/>
    <xf numFmtId="0" fontId="7" fillId="6" borderId="0" xfId="0" applyFont="1" applyFill="1"/>
    <xf numFmtId="0" fontId="18" fillId="0" borderId="0" xfId="0" applyFont="1"/>
    <xf numFmtId="166" fontId="3" fillId="0" borderId="0" xfId="0" applyNumberFormat="1" applyFont="1"/>
    <xf numFmtId="0" fontId="3" fillId="0" borderId="0" xfId="0" applyFont="1"/>
    <xf numFmtId="9" fontId="0" fillId="0" borderId="0" xfId="0" applyNumberFormat="1"/>
    <xf numFmtId="166" fontId="0" fillId="0" borderId="0" xfId="0" applyNumberFormat="1" applyFont="1"/>
    <xf numFmtId="9" fontId="0" fillId="0" borderId="0" xfId="0" applyNumberFormat="1" applyFont="1"/>
    <xf numFmtId="0" fontId="0" fillId="0" borderId="0" xfId="0" applyFont="1"/>
    <xf numFmtId="1" fontId="0" fillId="0" borderId="0" xfId="0" applyNumberFormat="1" applyFont="1"/>
    <xf numFmtId="166" fontId="0" fillId="0" borderId="0" xfId="0" applyNumberFormat="1"/>
    <xf numFmtId="0" fontId="16" fillId="4" borderId="1" xfId="0" applyFont="1" applyFill="1" applyBorder="1" applyAlignment="1"/>
    <xf numFmtId="0" fontId="16" fillId="2" borderId="1" xfId="0" applyFont="1" applyFill="1" applyBorder="1"/>
    <xf numFmtId="0" fontId="14" fillId="0" borderId="0" xfId="0" applyFont="1"/>
    <xf numFmtId="0" fontId="3" fillId="2" borderId="1" xfId="0" applyFont="1" applyFill="1" applyBorder="1"/>
    <xf numFmtId="4" fontId="3" fillId="0" borderId="5" xfId="0" applyNumberFormat="1" applyFont="1" applyBorder="1"/>
    <xf numFmtId="4" fontId="3" fillId="0" borderId="1" xfId="0" applyNumberFormat="1" applyFont="1" applyBorder="1"/>
    <xf numFmtId="4" fontId="3" fillId="0" borderId="8" xfId="0" applyNumberFormat="1" applyFont="1" applyFill="1" applyBorder="1"/>
    <xf numFmtId="4" fontId="3" fillId="0" borderId="8" xfId="0" applyNumberFormat="1" applyFont="1" applyBorder="1"/>
    <xf numFmtId="4" fontId="3" fillId="3" borderId="3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3" fillId="3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Fill="1" applyBorder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4" fontId="7" fillId="0" borderId="5" xfId="0" applyNumberFormat="1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/>
    </xf>
    <xf numFmtId="0" fontId="0" fillId="0" borderId="3" xfId="0" applyFill="1" applyBorder="1"/>
    <xf numFmtId="0" fontId="8" fillId="0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view="pageLayout" topLeftCell="A30" zoomScaleNormal="100" workbookViewId="0">
      <selection activeCell="D43" sqref="D43"/>
    </sheetView>
  </sheetViews>
  <sheetFormatPr defaultRowHeight="14"/>
  <cols>
    <col min="1" max="1" width="6.58203125" customWidth="1"/>
    <col min="2" max="2" width="10" customWidth="1"/>
    <col min="3" max="3" width="56.4140625" customWidth="1"/>
    <col min="4" max="4" width="15.33203125" customWidth="1"/>
    <col min="5" max="5" width="3.1640625" customWidth="1"/>
    <col min="6" max="6" width="4.9140625" customWidth="1"/>
    <col min="7" max="7" width="20.25" customWidth="1"/>
    <col min="8" max="13" width="8.1640625" customWidth="1"/>
    <col min="14" max="14" width="8.25" customWidth="1"/>
    <col min="15" max="16" width="8.1640625" customWidth="1"/>
    <col min="17" max="17" width="9.08203125" customWidth="1"/>
    <col min="18" max="18" width="8.4140625" customWidth="1"/>
    <col min="19" max="21" width="8.1640625" customWidth="1"/>
    <col min="22" max="256" width="8.4140625" customWidth="1"/>
  </cols>
  <sheetData>
    <row r="1" spans="1:21" ht="15.5">
      <c r="C1" s="93" t="s">
        <v>0</v>
      </c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5.5" customHeight="1">
      <c r="A2" s="95" t="s">
        <v>1</v>
      </c>
      <c r="B2" s="96" t="s">
        <v>2</v>
      </c>
      <c r="C2" s="97" t="s">
        <v>3</v>
      </c>
      <c r="D2" s="95" t="s">
        <v>4</v>
      </c>
      <c r="E2" s="1"/>
      <c r="F2" s="98" t="s">
        <v>5</v>
      </c>
      <c r="G2" s="98"/>
      <c r="H2" s="99" t="s">
        <v>201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100" t="s">
        <v>6</v>
      </c>
      <c r="T2" s="100"/>
      <c r="U2" s="100"/>
    </row>
    <row r="3" spans="1:21" ht="12.75" customHeight="1">
      <c r="A3" s="95"/>
      <c r="B3" s="96"/>
      <c r="C3" s="97"/>
      <c r="D3" s="95"/>
      <c r="E3" s="2"/>
      <c r="F3" s="101" t="s">
        <v>7</v>
      </c>
      <c r="G3" s="101"/>
      <c r="H3" s="101"/>
      <c r="I3" s="101"/>
      <c r="J3" s="101"/>
      <c r="K3" s="101"/>
      <c r="L3" s="101"/>
      <c r="M3" s="3"/>
      <c r="N3" s="3"/>
      <c r="O3" s="3"/>
      <c r="P3" s="3"/>
      <c r="R3" s="2"/>
      <c r="S3" s="100" t="s">
        <v>8</v>
      </c>
      <c r="T3" s="100"/>
      <c r="U3" s="100"/>
    </row>
    <row r="4" spans="1:21">
      <c r="A4" s="95"/>
      <c r="B4" s="96"/>
      <c r="C4" s="97"/>
      <c r="D4" s="95"/>
      <c r="E4" s="2"/>
      <c r="F4" s="4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>
      <c r="A5" s="104"/>
      <c r="B5" s="6">
        <v>1111</v>
      </c>
      <c r="C5" s="7" t="s">
        <v>10</v>
      </c>
      <c r="D5" s="80">
        <v>1500</v>
      </c>
      <c r="E5" s="8"/>
      <c r="F5" s="9"/>
      <c r="G5" s="93" t="s">
        <v>11</v>
      </c>
      <c r="H5" s="93"/>
      <c r="I5" s="93"/>
      <c r="J5" s="10"/>
      <c r="K5" s="9"/>
      <c r="L5" s="9"/>
      <c r="M5" s="9"/>
      <c r="N5" s="9"/>
      <c r="O5" s="9"/>
      <c r="P5" s="9"/>
      <c r="Q5" s="9"/>
      <c r="R5" s="105" t="s">
        <v>12</v>
      </c>
      <c r="S5" s="105"/>
      <c r="T5" s="105"/>
      <c r="U5" s="105"/>
    </row>
    <row r="6" spans="1:21" ht="18" customHeight="1">
      <c r="A6" s="104"/>
      <c r="B6" s="11">
        <v>1112</v>
      </c>
      <c r="C6" s="12" t="s">
        <v>13</v>
      </c>
      <c r="D6" s="81">
        <v>60</v>
      </c>
      <c r="E6" s="8"/>
      <c r="F6" s="106" t="s">
        <v>14</v>
      </c>
      <c r="G6" s="96" t="s">
        <v>15</v>
      </c>
      <c r="H6" s="107" t="s">
        <v>16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 t="s">
        <v>17</v>
      </c>
      <c r="T6" s="107"/>
      <c r="U6" s="107"/>
    </row>
    <row r="7" spans="1:21" ht="21.75" customHeight="1">
      <c r="A7" s="104"/>
      <c r="B7" s="11">
        <v>1113</v>
      </c>
      <c r="C7" s="12" t="s">
        <v>18</v>
      </c>
      <c r="D7" s="81">
        <v>150</v>
      </c>
      <c r="E7" s="8"/>
      <c r="F7" s="106"/>
      <c r="G7" s="96"/>
      <c r="H7" s="108" t="s">
        <v>19</v>
      </c>
      <c r="I7" s="108"/>
      <c r="J7" s="108"/>
      <c r="K7" s="108" t="s">
        <v>20</v>
      </c>
      <c r="L7" s="108"/>
      <c r="M7" s="108"/>
      <c r="N7" s="102" t="s">
        <v>21</v>
      </c>
      <c r="O7" s="102" t="s">
        <v>22</v>
      </c>
      <c r="P7" s="102" t="s">
        <v>23</v>
      </c>
      <c r="Q7" s="102" t="s">
        <v>24</v>
      </c>
      <c r="R7" s="102" t="s">
        <v>25</v>
      </c>
      <c r="S7" s="103" t="s">
        <v>26</v>
      </c>
      <c r="T7" s="103"/>
      <c r="U7" s="103"/>
    </row>
    <row r="8" spans="1:21" ht="24" customHeight="1">
      <c r="A8" s="104"/>
      <c r="B8" s="11">
        <v>1121</v>
      </c>
      <c r="C8" s="12" t="s">
        <v>27</v>
      </c>
      <c r="D8" s="81">
        <v>1400</v>
      </c>
      <c r="E8" s="8"/>
      <c r="F8" s="106"/>
      <c r="G8" s="96"/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  <c r="M8" s="13" t="s">
        <v>33</v>
      </c>
      <c r="N8" s="102"/>
      <c r="O8" s="102"/>
      <c r="P8" s="102"/>
      <c r="Q8" s="102"/>
      <c r="R8" s="102"/>
      <c r="S8" s="13" t="s">
        <v>34</v>
      </c>
      <c r="T8" s="13" t="s">
        <v>35</v>
      </c>
      <c r="U8" s="13" t="s">
        <v>36</v>
      </c>
    </row>
    <row r="9" spans="1:21" ht="18" customHeight="1">
      <c r="A9" s="104"/>
      <c r="B9" s="11">
        <v>1122</v>
      </c>
      <c r="C9" s="12" t="s">
        <v>37</v>
      </c>
      <c r="D9" s="81">
        <v>400</v>
      </c>
      <c r="E9" s="8"/>
      <c r="F9" s="106"/>
      <c r="G9" s="96"/>
      <c r="H9" s="14">
        <v>2111</v>
      </c>
      <c r="I9" s="14">
        <v>2112</v>
      </c>
      <c r="J9" s="14">
        <v>2119</v>
      </c>
      <c r="K9" s="14">
        <v>2131</v>
      </c>
      <c r="L9" s="14">
        <v>2132</v>
      </c>
      <c r="M9" s="14">
        <v>2133</v>
      </c>
      <c r="N9" s="14">
        <v>2142</v>
      </c>
      <c r="O9" s="14">
        <v>2321</v>
      </c>
      <c r="P9" s="14">
        <v>2322</v>
      </c>
      <c r="Q9" s="14">
        <v>2324</v>
      </c>
      <c r="R9" s="14">
        <v>2141</v>
      </c>
      <c r="S9" s="15">
        <v>3111</v>
      </c>
      <c r="T9" s="14">
        <v>3112</v>
      </c>
      <c r="U9" s="14">
        <v>3122</v>
      </c>
    </row>
    <row r="10" spans="1:21" ht="18" customHeight="1">
      <c r="A10" s="104"/>
      <c r="B10" s="11">
        <v>1211</v>
      </c>
      <c r="C10" s="12" t="s">
        <v>38</v>
      </c>
      <c r="D10" s="81">
        <v>3300</v>
      </c>
      <c r="E10" s="8"/>
      <c r="F10" s="16">
        <v>1031</v>
      </c>
      <c r="G10" s="17" t="s">
        <v>39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88"/>
    </row>
    <row r="11" spans="1:21" ht="18" customHeight="1">
      <c r="A11" s="104"/>
      <c r="B11" s="18">
        <v>1334</v>
      </c>
      <c r="C11" s="19" t="s">
        <v>40</v>
      </c>
      <c r="D11" s="82">
        <v>0</v>
      </c>
      <c r="E11" s="8"/>
      <c r="F11" s="20">
        <v>2140</v>
      </c>
      <c r="G11" s="21" t="s">
        <v>41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0"/>
    </row>
    <row r="12" spans="1:21" ht="18" customHeight="1">
      <c r="A12" s="104"/>
      <c r="B12" s="18">
        <v>1337</v>
      </c>
      <c r="C12" s="19" t="s">
        <v>42</v>
      </c>
      <c r="D12" s="82">
        <v>1000</v>
      </c>
      <c r="E12" s="8"/>
      <c r="F12" s="20">
        <v>2279</v>
      </c>
      <c r="G12" s="21" t="s">
        <v>43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90"/>
    </row>
    <row r="13" spans="1:21" ht="18" customHeight="1">
      <c r="A13" s="104"/>
      <c r="B13" s="11">
        <v>1341</v>
      </c>
      <c r="C13" s="12" t="s">
        <v>44</v>
      </c>
      <c r="D13" s="81">
        <v>12</v>
      </c>
      <c r="E13" s="8"/>
      <c r="F13" s="20">
        <v>2310</v>
      </c>
      <c r="G13" s="21" t="s">
        <v>45</v>
      </c>
      <c r="H13" s="90"/>
      <c r="I13" s="90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1"/>
      <c r="U13" s="90">
        <v>800</v>
      </c>
    </row>
    <row r="14" spans="1:21" ht="18" customHeight="1">
      <c r="A14" s="104"/>
      <c r="B14" s="11">
        <v>1342</v>
      </c>
      <c r="C14" s="12" t="s">
        <v>46</v>
      </c>
      <c r="D14" s="81">
        <v>3</v>
      </c>
      <c r="E14" s="8"/>
      <c r="F14" s="20">
        <v>2321</v>
      </c>
      <c r="G14" s="21" t="s">
        <v>47</v>
      </c>
      <c r="H14" s="90"/>
      <c r="I14" s="90"/>
      <c r="J14" s="90"/>
      <c r="K14" s="90"/>
      <c r="L14" s="90">
        <v>50</v>
      </c>
      <c r="M14" s="90"/>
      <c r="N14" s="90"/>
      <c r="O14" s="90"/>
      <c r="P14" s="90"/>
      <c r="Q14" s="90"/>
      <c r="R14" s="90"/>
      <c r="S14" s="90"/>
      <c r="T14" s="91"/>
      <c r="U14" s="90">
        <v>30</v>
      </c>
    </row>
    <row r="15" spans="1:21" ht="18" customHeight="1">
      <c r="A15" s="104"/>
      <c r="B15" s="11">
        <v>1343</v>
      </c>
      <c r="C15" s="12" t="s">
        <v>48</v>
      </c>
      <c r="D15" s="81">
        <v>0</v>
      </c>
      <c r="E15" s="8"/>
      <c r="F15" s="20">
        <v>2341</v>
      </c>
      <c r="G15" s="21" t="s">
        <v>49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0"/>
    </row>
    <row r="16" spans="1:21" ht="18" customHeight="1">
      <c r="A16" s="104"/>
      <c r="B16" s="11">
        <v>1344</v>
      </c>
      <c r="C16" s="12" t="s">
        <v>50</v>
      </c>
      <c r="D16" s="81">
        <v>0</v>
      </c>
      <c r="E16" s="8"/>
      <c r="F16" s="20">
        <v>3111</v>
      </c>
      <c r="G16" s="21" t="s">
        <v>51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0"/>
    </row>
    <row r="17" spans="1:21" ht="18" customHeight="1">
      <c r="A17" s="104"/>
      <c r="B17" s="11">
        <v>1345</v>
      </c>
      <c r="C17" s="12" t="s">
        <v>52</v>
      </c>
      <c r="D17" s="81">
        <v>1</v>
      </c>
      <c r="E17" s="8"/>
      <c r="F17" s="20">
        <v>3113</v>
      </c>
      <c r="G17" s="21" t="s">
        <v>53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1"/>
      <c r="U17" s="90"/>
    </row>
    <row r="18" spans="1:21" ht="18" customHeight="1">
      <c r="A18" s="104"/>
      <c r="B18" s="11">
        <v>1347</v>
      </c>
      <c r="C18" s="22" t="s">
        <v>54</v>
      </c>
      <c r="D18" s="81">
        <v>0</v>
      </c>
      <c r="E18" s="8"/>
      <c r="F18" s="20">
        <v>3141</v>
      </c>
      <c r="G18" s="21" t="s">
        <v>55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0"/>
    </row>
    <row r="19" spans="1:21" ht="18" customHeight="1">
      <c r="A19" s="104"/>
      <c r="B19" s="11">
        <v>1361</v>
      </c>
      <c r="C19" s="12" t="s">
        <v>57</v>
      </c>
      <c r="D19" s="81">
        <v>12</v>
      </c>
      <c r="E19" s="8"/>
      <c r="F19" s="20">
        <v>3312</v>
      </c>
      <c r="G19" s="21" t="s">
        <v>56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0"/>
    </row>
    <row r="20" spans="1:21" ht="18" customHeight="1">
      <c r="A20" s="104"/>
      <c r="B20" s="11">
        <v>1381</v>
      </c>
      <c r="C20" s="12" t="s">
        <v>195</v>
      </c>
      <c r="D20" s="81">
        <v>35</v>
      </c>
      <c r="E20" s="8"/>
      <c r="F20" s="20">
        <v>3314</v>
      </c>
      <c r="G20" s="21" t="s">
        <v>58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  <c r="U20" s="90"/>
    </row>
    <row r="21" spans="1:21" ht="18" customHeight="1">
      <c r="A21" s="104"/>
      <c r="B21" s="11">
        <v>1382</v>
      </c>
      <c r="C21" s="12" t="s">
        <v>196</v>
      </c>
      <c r="D21" s="81">
        <v>0</v>
      </c>
      <c r="E21" s="8"/>
      <c r="F21" s="20">
        <v>3392</v>
      </c>
      <c r="G21" s="21" t="s">
        <v>60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/>
      <c r="U21" s="90"/>
    </row>
    <row r="22" spans="1:21" ht="18" customHeight="1">
      <c r="A22" s="104"/>
      <c r="B22" s="11">
        <v>1511</v>
      </c>
      <c r="C22" s="12" t="s">
        <v>59</v>
      </c>
      <c r="D22" s="81">
        <v>850</v>
      </c>
      <c r="E22" s="8"/>
      <c r="F22" s="20">
        <v>3399</v>
      </c>
      <c r="G22" s="21" t="s">
        <v>61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0"/>
    </row>
    <row r="23" spans="1:21" ht="18" customHeight="1">
      <c r="A23" s="23"/>
      <c r="B23" s="18"/>
      <c r="C23" s="19"/>
      <c r="D23" s="83"/>
      <c r="E23" s="8"/>
      <c r="F23" s="20">
        <v>3412</v>
      </c>
      <c r="G23" s="21" t="s">
        <v>62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0"/>
    </row>
    <row r="24" spans="1:21" ht="18" customHeight="1">
      <c r="A24" s="24" t="s">
        <v>63</v>
      </c>
      <c r="B24" s="25"/>
      <c r="C24" s="24" t="s">
        <v>64</v>
      </c>
      <c r="D24" s="26">
        <f>SUM(D5:D22)</f>
        <v>8723</v>
      </c>
      <c r="E24" s="8"/>
      <c r="F24" s="20">
        <v>3492</v>
      </c>
      <c r="G24" s="21" t="s">
        <v>65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0"/>
    </row>
    <row r="25" spans="1:21" ht="18" customHeight="1">
      <c r="A25" s="20" t="s">
        <v>66</v>
      </c>
      <c r="B25" s="27"/>
      <c r="C25" s="20" t="s">
        <v>197</v>
      </c>
      <c r="D25" s="28">
        <f>SUM(H45:R45)</f>
        <v>547.6</v>
      </c>
      <c r="E25" s="8"/>
      <c r="F25" s="20">
        <v>3429</v>
      </c>
      <c r="G25" s="21" t="s">
        <v>67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0"/>
    </row>
    <row r="26" spans="1:21" ht="18" customHeight="1">
      <c r="A26" s="16" t="s">
        <v>68</v>
      </c>
      <c r="B26" s="29"/>
      <c r="C26" s="16" t="s">
        <v>198</v>
      </c>
      <c r="D26" s="92">
        <f>SUM(S45:U45)</f>
        <v>900</v>
      </c>
      <c r="E26" s="8"/>
      <c r="F26" s="20">
        <v>3612</v>
      </c>
      <c r="G26" s="21" t="s">
        <v>69</v>
      </c>
      <c r="H26" s="90"/>
      <c r="I26" s="90"/>
      <c r="J26" s="90"/>
      <c r="K26" s="90"/>
      <c r="L26" s="90">
        <v>55</v>
      </c>
      <c r="M26" s="90"/>
      <c r="N26" s="90"/>
      <c r="O26" s="90"/>
      <c r="P26" s="90"/>
      <c r="Q26" s="90"/>
      <c r="R26" s="90"/>
      <c r="S26" s="90"/>
      <c r="T26" s="91"/>
      <c r="U26" s="90"/>
    </row>
    <row r="27" spans="1:21" ht="18" customHeight="1">
      <c r="A27" s="30"/>
      <c r="B27" s="31"/>
      <c r="C27" s="32" t="s">
        <v>70</v>
      </c>
      <c r="D27" s="33">
        <f>SUM(D24:D26)</f>
        <v>10170.6</v>
      </c>
      <c r="E27" s="8"/>
      <c r="F27" s="20">
        <v>3613</v>
      </c>
      <c r="G27" s="21" t="s">
        <v>71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0"/>
    </row>
    <row r="28" spans="1:21" ht="18" customHeight="1">
      <c r="A28" s="5"/>
      <c r="B28" s="29">
        <v>4111</v>
      </c>
      <c r="C28" s="7" t="s">
        <v>72</v>
      </c>
      <c r="D28" s="81">
        <v>0</v>
      </c>
      <c r="E28" s="8"/>
      <c r="F28" s="20">
        <v>3631</v>
      </c>
      <c r="G28" s="21" t="s">
        <v>73</v>
      </c>
      <c r="H28" s="90"/>
      <c r="I28" s="90"/>
      <c r="J28" s="90"/>
      <c r="K28" s="90"/>
      <c r="L28" s="90">
        <v>0.4</v>
      </c>
      <c r="M28" s="90"/>
      <c r="N28" s="90"/>
      <c r="O28" s="90"/>
      <c r="P28" s="90"/>
      <c r="Q28" s="90"/>
      <c r="R28" s="90"/>
      <c r="S28" s="90"/>
      <c r="T28" s="91"/>
      <c r="U28" s="90"/>
    </row>
    <row r="29" spans="1:21" ht="18" customHeight="1">
      <c r="A29" s="5"/>
      <c r="B29" s="29">
        <v>4112</v>
      </c>
      <c r="C29" s="7" t="s">
        <v>74</v>
      </c>
      <c r="D29" s="81">
        <v>105</v>
      </c>
      <c r="E29" s="8"/>
      <c r="F29" s="20">
        <v>3632</v>
      </c>
      <c r="G29" s="21" t="s">
        <v>75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  <c r="U29" s="90"/>
    </row>
    <row r="30" spans="1:21" ht="18" customHeight="1">
      <c r="A30" s="5"/>
      <c r="B30" s="29">
        <v>4116</v>
      </c>
      <c r="C30" s="7" t="s">
        <v>76</v>
      </c>
      <c r="D30" s="81">
        <v>0</v>
      </c>
      <c r="E30" s="8"/>
      <c r="F30" s="20">
        <v>3633</v>
      </c>
      <c r="G30" s="21" t="s">
        <v>77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1"/>
      <c r="U30" s="90">
        <v>20</v>
      </c>
    </row>
    <row r="31" spans="1:21" ht="18" customHeight="1">
      <c r="A31" s="5"/>
      <c r="B31" s="27">
        <v>4121</v>
      </c>
      <c r="C31" s="12" t="s">
        <v>78</v>
      </c>
      <c r="D31" s="81">
        <v>0</v>
      </c>
      <c r="E31" s="8"/>
      <c r="F31" s="20">
        <v>3639</v>
      </c>
      <c r="G31" s="21" t="s">
        <v>79</v>
      </c>
      <c r="H31" s="90"/>
      <c r="I31" s="90"/>
      <c r="J31" s="90">
        <v>10</v>
      </c>
      <c r="K31" s="90">
        <v>120</v>
      </c>
      <c r="L31" s="90">
        <v>1.2</v>
      </c>
      <c r="M31" s="90"/>
      <c r="N31" s="90"/>
      <c r="O31" s="90"/>
      <c r="P31" s="90"/>
      <c r="Q31" s="90"/>
      <c r="R31" s="90"/>
      <c r="S31" s="90">
        <v>50</v>
      </c>
      <c r="T31" s="91"/>
      <c r="U31" s="90"/>
    </row>
    <row r="32" spans="1:21" ht="18" customHeight="1">
      <c r="A32" s="23"/>
      <c r="B32" s="27">
        <v>4122</v>
      </c>
      <c r="C32" s="12" t="s">
        <v>80</v>
      </c>
      <c r="D32" s="81">
        <v>0</v>
      </c>
      <c r="E32" s="8"/>
      <c r="F32" s="20">
        <v>3722</v>
      </c>
      <c r="G32" s="21" t="s">
        <v>81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90"/>
    </row>
    <row r="33" spans="1:21" ht="18" customHeight="1">
      <c r="A33" s="23"/>
      <c r="B33" s="27">
        <v>4134</v>
      </c>
      <c r="C33" s="12" t="s">
        <v>82</v>
      </c>
      <c r="D33" s="81">
        <v>0</v>
      </c>
      <c r="E33" s="8"/>
      <c r="F33" s="20">
        <v>3745</v>
      </c>
      <c r="G33" s="21" t="s">
        <v>83</v>
      </c>
      <c r="H33" s="90">
        <v>3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90"/>
    </row>
    <row r="34" spans="1:21" ht="18" customHeight="1">
      <c r="A34" s="23"/>
      <c r="B34" s="25">
        <v>4216</v>
      </c>
      <c r="C34" s="19" t="s">
        <v>84</v>
      </c>
      <c r="D34" s="83">
        <v>0</v>
      </c>
      <c r="E34" s="8"/>
      <c r="F34" s="20">
        <v>4314</v>
      </c>
      <c r="G34" s="21" t="s">
        <v>85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1"/>
      <c r="U34" s="90"/>
    </row>
    <row r="35" spans="1:21" ht="18" customHeight="1">
      <c r="A35" s="23"/>
      <c r="B35" s="25">
        <v>4222</v>
      </c>
      <c r="C35" s="19" t="s">
        <v>86</v>
      </c>
      <c r="D35" s="83">
        <v>0</v>
      </c>
      <c r="E35" s="8"/>
      <c r="F35" s="20">
        <v>6171</v>
      </c>
      <c r="G35" s="21" t="s">
        <v>87</v>
      </c>
      <c r="H35" s="90">
        <v>1</v>
      </c>
      <c r="I35" s="90">
        <v>1</v>
      </c>
      <c r="J35" s="90"/>
      <c r="K35" s="90"/>
      <c r="L35" s="90">
        <v>5</v>
      </c>
      <c r="M35" s="90"/>
      <c r="N35" s="90"/>
      <c r="O35" s="90"/>
      <c r="P35" s="90"/>
      <c r="Q35" s="90"/>
      <c r="R35" s="90"/>
      <c r="S35" s="90"/>
      <c r="T35" s="91"/>
      <c r="U35" s="90"/>
    </row>
    <row r="36" spans="1:21" ht="18" customHeight="1">
      <c r="A36" s="34" t="s">
        <v>88</v>
      </c>
      <c r="B36" s="35"/>
      <c r="C36" s="36" t="s">
        <v>89</v>
      </c>
      <c r="D36" s="37">
        <f>SUM(D28:D35)</f>
        <v>105</v>
      </c>
      <c r="E36" s="8"/>
      <c r="F36" s="20">
        <v>6310</v>
      </c>
      <c r="G36" s="21" t="s">
        <v>90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>
        <v>1</v>
      </c>
      <c r="S36" s="90"/>
      <c r="T36" s="91"/>
      <c r="U36" s="90"/>
    </row>
    <row r="37" spans="1:21" ht="15.75" customHeight="1">
      <c r="A37" s="38" t="s">
        <v>91</v>
      </c>
      <c r="B37" s="39"/>
      <c r="C37" s="40" t="s">
        <v>92</v>
      </c>
      <c r="D37" s="84"/>
      <c r="E37" s="8"/>
      <c r="F37" s="20">
        <v>6409</v>
      </c>
      <c r="G37" s="21" t="s">
        <v>93</v>
      </c>
      <c r="H37" s="90"/>
      <c r="I37" s="90"/>
      <c r="J37" s="90"/>
      <c r="K37" s="90"/>
      <c r="L37" s="90"/>
      <c r="M37" s="90"/>
      <c r="N37" s="90">
        <v>250</v>
      </c>
      <c r="O37" s="90"/>
      <c r="P37" s="90"/>
      <c r="Q37" s="90"/>
      <c r="R37" s="90"/>
      <c r="S37" s="90"/>
      <c r="T37" s="91"/>
      <c r="U37" s="90"/>
    </row>
    <row r="38" spans="1:21" ht="14" customHeight="1">
      <c r="A38" s="41" t="s">
        <v>94</v>
      </c>
      <c r="B38" s="42"/>
      <c r="C38" s="43" t="s">
        <v>95</v>
      </c>
      <c r="D38" s="44">
        <f>D36+D27</f>
        <v>10275.6</v>
      </c>
      <c r="E38" s="8"/>
      <c r="F38" s="20"/>
      <c r="G38" s="2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1"/>
      <c r="U38" s="90"/>
    </row>
    <row r="39" spans="1:21" ht="18" customHeight="1">
      <c r="A39" s="45" t="s">
        <v>96</v>
      </c>
      <c r="B39" s="46"/>
      <c r="C39" s="46"/>
      <c r="D39" s="85">
        <f>-Výdaje!AV49+Příjmy!D38+D41</f>
        <v>0</v>
      </c>
      <c r="E39" s="8"/>
      <c r="F39" s="20"/>
      <c r="G39" s="2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0"/>
    </row>
    <row r="40" spans="1:21" ht="18" customHeight="1">
      <c r="A40" s="47" t="s">
        <v>97</v>
      </c>
      <c r="B40" s="109" t="s">
        <v>98</v>
      </c>
      <c r="C40" s="109"/>
      <c r="D40" s="86"/>
      <c r="E40" s="8"/>
      <c r="F40" s="20"/>
      <c r="G40" s="2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1"/>
      <c r="U40" s="90"/>
    </row>
    <row r="41" spans="1:21" ht="18" customHeight="1">
      <c r="A41" s="48"/>
      <c r="B41" s="11">
        <v>8115</v>
      </c>
      <c r="C41" s="12" t="s">
        <v>99</v>
      </c>
      <c r="D41" s="87">
        <v>6083.4</v>
      </c>
      <c r="E41" s="8"/>
      <c r="F41" s="20"/>
      <c r="G41" s="2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1"/>
      <c r="U41" s="90"/>
    </row>
    <row r="42" spans="1:21" ht="18" customHeight="1">
      <c r="A42" s="48"/>
      <c r="B42" s="11">
        <v>8123</v>
      </c>
      <c r="C42" s="12" t="s">
        <v>100</v>
      </c>
      <c r="D42" s="87"/>
      <c r="E42" s="8"/>
      <c r="F42" s="20"/>
      <c r="G42" s="2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0"/>
    </row>
    <row r="43" spans="1:21">
      <c r="A43" s="48"/>
      <c r="B43" s="11">
        <v>8124</v>
      </c>
      <c r="C43" s="12" t="s">
        <v>101</v>
      </c>
      <c r="D43" s="87"/>
      <c r="E43" s="8"/>
      <c r="F43" s="20"/>
      <c r="G43" s="2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0"/>
    </row>
    <row r="44" spans="1:21">
      <c r="A44" s="48"/>
      <c r="B44" s="11">
        <v>8113</v>
      </c>
      <c r="C44" s="12" t="s">
        <v>102</v>
      </c>
      <c r="D44" s="87"/>
      <c r="E44" s="8"/>
      <c r="F44" s="12"/>
      <c r="G44" s="2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1"/>
      <c r="U44" s="90"/>
    </row>
    <row r="45" spans="1:21">
      <c r="A45" s="49"/>
      <c r="B45" s="11">
        <v>8114</v>
      </c>
      <c r="C45" s="12" t="s">
        <v>103</v>
      </c>
      <c r="D45" s="87"/>
      <c r="E45" s="8"/>
      <c r="F45" s="110" t="s">
        <v>104</v>
      </c>
      <c r="G45" s="110"/>
      <c r="H45" s="90">
        <f t="shared" ref="H45:U45" si="0">SUM(H10:H44)</f>
        <v>4</v>
      </c>
      <c r="I45" s="90">
        <f t="shared" si="0"/>
        <v>51</v>
      </c>
      <c r="J45" s="90">
        <f t="shared" si="0"/>
        <v>10</v>
      </c>
      <c r="K45" s="90">
        <f t="shared" si="0"/>
        <v>120</v>
      </c>
      <c r="L45" s="90">
        <f t="shared" si="0"/>
        <v>111.60000000000001</v>
      </c>
      <c r="M45" s="90">
        <f t="shared" si="0"/>
        <v>0</v>
      </c>
      <c r="N45" s="90">
        <f t="shared" si="0"/>
        <v>250</v>
      </c>
      <c r="O45" s="90">
        <f t="shared" si="0"/>
        <v>0</v>
      </c>
      <c r="P45" s="90">
        <f t="shared" si="0"/>
        <v>0</v>
      </c>
      <c r="Q45" s="90">
        <f t="shared" si="0"/>
        <v>0</v>
      </c>
      <c r="R45" s="90">
        <f t="shared" si="0"/>
        <v>1</v>
      </c>
      <c r="S45" s="90">
        <f t="shared" si="0"/>
        <v>50</v>
      </c>
      <c r="T45" s="90">
        <f t="shared" si="0"/>
        <v>0</v>
      </c>
      <c r="U45" s="90">
        <f t="shared" si="0"/>
        <v>850</v>
      </c>
    </row>
    <row r="46" spans="1:21">
      <c r="A46" s="9"/>
      <c r="B46" s="9"/>
      <c r="C46" s="9"/>
      <c r="D46" s="8"/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E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50" t="s">
        <v>105</v>
      </c>
      <c r="B48" s="51">
        <f>+SUM(H10:U44)+SUM(D5:D22)-SUM(Výdaje!C5:AT48)-Příjmy!D39+SUM(D28:D35)</f>
        <v>-5583.4</v>
      </c>
      <c r="E48" s="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5:21"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5:21"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5:21">
      <c r="E51" s="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5:21"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5:2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5:2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5:2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</sheetData>
  <mergeCells count="28">
    <mergeCell ref="B40:C40"/>
    <mergeCell ref="F45:G45"/>
    <mergeCell ref="N7:N8"/>
    <mergeCell ref="O7:O8"/>
    <mergeCell ref="P7:P8"/>
    <mergeCell ref="Q7:Q8"/>
    <mergeCell ref="R7:R8"/>
    <mergeCell ref="S7:U7"/>
    <mergeCell ref="S3:U3"/>
    <mergeCell ref="A5:A22"/>
    <mergeCell ref="G5:I5"/>
    <mergeCell ref="R5:U5"/>
    <mergeCell ref="F6:F9"/>
    <mergeCell ref="G6:G9"/>
    <mergeCell ref="H6:R6"/>
    <mergeCell ref="S6:U6"/>
    <mergeCell ref="H7:J7"/>
    <mergeCell ref="K7:M7"/>
    <mergeCell ref="C1:E1"/>
    <mergeCell ref="F1:U1"/>
    <mergeCell ref="A2:A4"/>
    <mergeCell ref="B2:B4"/>
    <mergeCell ref="C2:C4"/>
    <mergeCell ref="D2:D4"/>
    <mergeCell ref="F2:G2"/>
    <mergeCell ref="H2:R2"/>
    <mergeCell ref="S2:U2"/>
    <mergeCell ref="F3:L3"/>
  </mergeCells>
  <pageMargins left="0.74803149606299213" right="0.43307086614173229" top="0.98425196850393704" bottom="1.1417322834645669" header="0.51181102362204722" footer="0.51181102362204722"/>
  <pageSetup paperSize="8" scale="53" pageOrder="overThenDown" orientation="landscape" r:id="rId1"/>
  <headerFooter alignWithMargins="0">
    <oddHeader>&amp;C&amp;22NÁVRH ROZPOČTU NA ROK 2019 - ČTYŘKOLY</oddHeader>
    <oddFooter>&amp;R&amp;10&amp;P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51"/>
  <sheetViews>
    <sheetView tabSelected="1" view="pageLayout" topLeftCell="A26" zoomScaleNormal="115" workbookViewId="0">
      <selection activeCell="O33" sqref="O33"/>
    </sheetView>
  </sheetViews>
  <sheetFormatPr defaultRowHeight="14"/>
  <cols>
    <col min="1" max="1" width="5.25" customWidth="1"/>
    <col min="2" max="2" width="29.08203125" style="69" customWidth="1"/>
    <col min="3" max="7" width="5.25" customWidth="1"/>
    <col min="8" max="11" width="4.5" customWidth="1"/>
    <col min="12" max="12" width="5.25" customWidth="1"/>
    <col min="13" max="13" width="4.33203125" customWidth="1"/>
    <col min="14" max="14" width="4.5" hidden="1" customWidth="1"/>
    <col min="15" max="15" width="5.25" customWidth="1"/>
    <col min="16" max="16" width="4.5" customWidth="1"/>
    <col min="17" max="18" width="5.25" customWidth="1"/>
    <col min="19" max="25" width="4.5" customWidth="1"/>
    <col min="26" max="27" width="6.5" customWidth="1"/>
    <col min="28" max="29" width="4.5" customWidth="1"/>
    <col min="30" max="30" width="4.58203125" customWidth="1"/>
    <col min="31" max="32" width="4.5" customWidth="1"/>
    <col min="33" max="33" width="4.58203125" customWidth="1"/>
    <col min="34" max="36" width="4.5" customWidth="1"/>
    <col min="37" max="37" width="5.25" customWidth="1"/>
    <col min="38" max="40" width="4.5" customWidth="1"/>
    <col min="41" max="41" width="5.25" customWidth="1"/>
    <col min="42" max="43" width="4.5" customWidth="1"/>
    <col min="44" max="45" width="6.5" customWidth="1"/>
    <col min="46" max="47" width="5.25" customWidth="1"/>
    <col min="48" max="48" width="9.9140625" customWidth="1"/>
    <col min="49" max="49" width="9.25" customWidth="1"/>
    <col min="50" max="256" width="8.4140625" customWidth="1"/>
  </cols>
  <sheetData>
    <row r="1" spans="1:48" ht="20" customHeight="1">
      <c r="B1" s="78" t="s">
        <v>106</v>
      </c>
      <c r="AA1" s="52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 t="s">
        <v>107</v>
      </c>
    </row>
    <row r="2" spans="1:48" s="69" customFormat="1" ht="102.75" customHeight="1">
      <c r="A2" s="111" t="s">
        <v>14</v>
      </c>
      <c r="B2" s="112" t="s">
        <v>108</v>
      </c>
      <c r="C2" s="54" t="s">
        <v>109</v>
      </c>
      <c r="D2" s="54" t="s">
        <v>110</v>
      </c>
      <c r="E2" s="54" t="s">
        <v>111</v>
      </c>
      <c r="F2" s="55" t="s">
        <v>112</v>
      </c>
      <c r="G2" s="54" t="s">
        <v>113</v>
      </c>
      <c r="H2" s="54" t="s">
        <v>114</v>
      </c>
      <c r="I2" s="54" t="s">
        <v>115</v>
      </c>
      <c r="J2" s="54" t="s">
        <v>116</v>
      </c>
      <c r="K2" s="54" t="s">
        <v>117</v>
      </c>
      <c r="L2" s="54" t="s">
        <v>118</v>
      </c>
      <c r="M2" s="54" t="s">
        <v>119</v>
      </c>
      <c r="N2" s="55"/>
      <c r="O2" s="54" t="s">
        <v>120</v>
      </c>
      <c r="P2" s="54" t="s">
        <v>121</v>
      </c>
      <c r="Q2" s="54" t="s">
        <v>122</v>
      </c>
      <c r="R2" s="54" t="s">
        <v>123</v>
      </c>
      <c r="S2" s="54" t="s">
        <v>124</v>
      </c>
      <c r="T2" s="54" t="s">
        <v>125</v>
      </c>
      <c r="U2" s="55" t="s">
        <v>126</v>
      </c>
      <c r="V2" s="54" t="s">
        <v>127</v>
      </c>
      <c r="W2" s="54" t="s">
        <v>128</v>
      </c>
      <c r="X2" s="54" t="s">
        <v>129</v>
      </c>
      <c r="Y2" s="54" t="s">
        <v>130</v>
      </c>
      <c r="Z2" s="54" t="s">
        <v>131</v>
      </c>
      <c r="AA2" s="54" t="s">
        <v>132</v>
      </c>
      <c r="AB2" s="54" t="s">
        <v>133</v>
      </c>
      <c r="AC2" s="54" t="s">
        <v>134</v>
      </c>
      <c r="AD2" s="54" t="s">
        <v>135</v>
      </c>
      <c r="AE2" s="54" t="s">
        <v>136</v>
      </c>
      <c r="AF2" s="54" t="s">
        <v>137</v>
      </c>
      <c r="AG2" s="54" t="s">
        <v>138</v>
      </c>
      <c r="AH2" s="54" t="s">
        <v>139</v>
      </c>
      <c r="AI2" s="54" t="s">
        <v>140</v>
      </c>
      <c r="AJ2" s="54" t="s">
        <v>141</v>
      </c>
      <c r="AK2" s="55" t="s">
        <v>142</v>
      </c>
      <c r="AL2" s="55" t="s">
        <v>143</v>
      </c>
      <c r="AM2" s="55" t="s">
        <v>144</v>
      </c>
      <c r="AN2" s="55" t="s">
        <v>145</v>
      </c>
      <c r="AO2" s="56" t="s">
        <v>146</v>
      </c>
      <c r="AP2" s="56" t="s">
        <v>147</v>
      </c>
      <c r="AQ2" s="56" t="s">
        <v>148</v>
      </c>
      <c r="AR2" s="56" t="s">
        <v>149</v>
      </c>
      <c r="AS2" s="56" t="s">
        <v>150</v>
      </c>
      <c r="AT2" s="56" t="s">
        <v>151</v>
      </c>
      <c r="AU2" s="56" t="s">
        <v>152</v>
      </c>
      <c r="AV2" s="113" t="s">
        <v>153</v>
      </c>
    </row>
    <row r="3" spans="1:48" ht="12.75" hidden="1" customHeight="1">
      <c r="A3" s="111"/>
      <c r="B3" s="112"/>
      <c r="C3" s="76">
        <v>5011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113"/>
    </row>
    <row r="4" spans="1:48" ht="12.75" customHeight="1">
      <c r="A4" s="111"/>
      <c r="B4" s="112"/>
      <c r="C4" s="76">
        <v>5011</v>
      </c>
      <c r="D4" s="76">
        <v>5021</v>
      </c>
      <c r="E4" s="76">
        <v>5023</v>
      </c>
      <c r="F4" s="76">
        <v>5031</v>
      </c>
      <c r="G4" s="76">
        <v>5032</v>
      </c>
      <c r="H4" s="76">
        <v>5038</v>
      </c>
      <c r="I4" s="76">
        <v>5039</v>
      </c>
      <c r="J4" s="76">
        <v>5134</v>
      </c>
      <c r="K4" s="76">
        <v>5136</v>
      </c>
      <c r="L4" s="76">
        <v>5137</v>
      </c>
      <c r="M4" s="76">
        <v>5138</v>
      </c>
      <c r="N4" s="76"/>
      <c r="O4" s="76">
        <v>5139</v>
      </c>
      <c r="P4" s="76">
        <v>5151</v>
      </c>
      <c r="Q4" s="76">
        <v>5153</v>
      </c>
      <c r="R4" s="76">
        <v>5154</v>
      </c>
      <c r="S4" s="76">
        <v>5156</v>
      </c>
      <c r="T4" s="76">
        <v>5161</v>
      </c>
      <c r="U4" s="76">
        <v>5162</v>
      </c>
      <c r="V4" s="76">
        <v>5163</v>
      </c>
      <c r="W4" s="76">
        <v>5164</v>
      </c>
      <c r="X4" s="76">
        <v>5166</v>
      </c>
      <c r="Y4" s="76">
        <v>5167</v>
      </c>
      <c r="Z4" s="76">
        <v>5169</v>
      </c>
      <c r="AA4" s="76">
        <v>5171</v>
      </c>
      <c r="AB4" s="76">
        <v>5173</v>
      </c>
      <c r="AC4" s="76">
        <v>5175</v>
      </c>
      <c r="AD4" s="76">
        <v>5192</v>
      </c>
      <c r="AE4" s="76">
        <v>5193</v>
      </c>
      <c r="AF4" s="76">
        <v>5194</v>
      </c>
      <c r="AG4" s="76">
        <v>5221</v>
      </c>
      <c r="AH4" s="76">
        <v>5222</v>
      </c>
      <c r="AI4" s="76">
        <v>5223</v>
      </c>
      <c r="AJ4" s="76">
        <v>5229</v>
      </c>
      <c r="AK4" s="76">
        <v>5321</v>
      </c>
      <c r="AL4" s="76">
        <v>5329</v>
      </c>
      <c r="AM4" s="76">
        <v>5339</v>
      </c>
      <c r="AN4" s="76">
        <v>5361</v>
      </c>
      <c r="AO4" s="76">
        <v>5362</v>
      </c>
      <c r="AP4" s="76">
        <v>5367</v>
      </c>
      <c r="AQ4" s="76">
        <v>5499</v>
      </c>
      <c r="AR4" s="76">
        <v>6119</v>
      </c>
      <c r="AS4" s="76">
        <v>6121</v>
      </c>
      <c r="AT4" s="76">
        <v>6122</v>
      </c>
      <c r="AU4" s="76">
        <v>6123</v>
      </c>
      <c r="AV4" s="113"/>
    </row>
    <row r="5" spans="1:48" ht="17.25" customHeight="1">
      <c r="A5" s="77">
        <v>1031</v>
      </c>
      <c r="B5" s="79" t="s">
        <v>154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8">
        <f t="shared" ref="AV5:AV26" si="0">SUM(C5:AT5)</f>
        <v>0</v>
      </c>
    </row>
    <row r="6" spans="1:48" ht="17.25" customHeight="1">
      <c r="A6" s="77">
        <v>2140</v>
      </c>
      <c r="B6" s="79" t="s">
        <v>155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8">
        <f t="shared" si="0"/>
        <v>0</v>
      </c>
    </row>
    <row r="7" spans="1:48" ht="17.25" customHeight="1">
      <c r="A7" s="77">
        <v>2212</v>
      </c>
      <c r="B7" s="79" t="s">
        <v>156</v>
      </c>
      <c r="C7" s="57"/>
      <c r="D7" s="57">
        <v>50</v>
      </c>
      <c r="E7" s="57"/>
      <c r="F7" s="57"/>
      <c r="G7" s="57"/>
      <c r="H7" s="57"/>
      <c r="I7" s="57"/>
      <c r="J7" s="57"/>
      <c r="K7" s="57"/>
      <c r="L7" s="57">
        <v>20</v>
      </c>
      <c r="M7" s="57"/>
      <c r="N7" s="57"/>
      <c r="O7" s="57">
        <v>200</v>
      </c>
      <c r="P7" s="57"/>
      <c r="Q7" s="57"/>
      <c r="R7" s="57"/>
      <c r="S7" s="57">
        <v>30</v>
      </c>
      <c r="T7" s="57"/>
      <c r="U7" s="57"/>
      <c r="V7" s="57"/>
      <c r="W7" s="57"/>
      <c r="X7" s="57"/>
      <c r="Y7" s="57"/>
      <c r="Z7" s="57">
        <v>150</v>
      </c>
      <c r="AA7" s="57">
        <v>2000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9">
        <v>200</v>
      </c>
      <c r="AS7" s="60">
        <v>2000</v>
      </c>
      <c r="AT7" s="57"/>
      <c r="AU7" s="57"/>
      <c r="AV7" s="58">
        <f t="shared" si="0"/>
        <v>4650</v>
      </c>
    </row>
    <row r="8" spans="1:48" ht="17.25" customHeight="1">
      <c r="A8" s="77">
        <v>2219</v>
      </c>
      <c r="B8" s="79" t="s">
        <v>194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20</v>
      </c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9">
        <v>100</v>
      </c>
      <c r="AS8" s="60"/>
      <c r="AT8" s="57"/>
      <c r="AU8" s="57"/>
      <c r="AV8" s="58">
        <f t="shared" si="0"/>
        <v>120</v>
      </c>
    </row>
    <row r="9" spans="1:48" ht="17.25" customHeight="1">
      <c r="A9" s="77">
        <v>2221</v>
      </c>
      <c r="B9" s="79" t="s">
        <v>157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8">
        <f t="shared" si="0"/>
        <v>0</v>
      </c>
    </row>
    <row r="10" spans="1:48" ht="17.25" customHeight="1">
      <c r="A10" s="77">
        <v>2310</v>
      </c>
      <c r="B10" s="79" t="s">
        <v>158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>
        <v>20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>
        <v>30</v>
      </c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>
        <v>200</v>
      </c>
      <c r="AS10" s="57">
        <v>4000</v>
      </c>
      <c r="AT10" s="57"/>
      <c r="AU10" s="57"/>
      <c r="AV10" s="58">
        <f t="shared" si="0"/>
        <v>4250</v>
      </c>
    </row>
    <row r="11" spans="1:48" ht="17.25" customHeight="1">
      <c r="A11" s="77">
        <v>2321</v>
      </c>
      <c r="B11" s="79" t="s">
        <v>159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>
        <v>30</v>
      </c>
      <c r="AA11" s="57">
        <v>50</v>
      </c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8">
        <f t="shared" si="0"/>
        <v>80</v>
      </c>
    </row>
    <row r="12" spans="1:48" ht="17.25" customHeight="1">
      <c r="A12" s="77">
        <v>2341</v>
      </c>
      <c r="B12" s="79" t="s">
        <v>160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8">
        <f t="shared" si="0"/>
        <v>0</v>
      </c>
    </row>
    <row r="13" spans="1:48" ht="17.25" customHeight="1">
      <c r="A13" s="77">
        <v>3111</v>
      </c>
      <c r="B13" s="79" t="s">
        <v>51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>
        <v>110</v>
      </c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>
        <f t="shared" si="0"/>
        <v>110</v>
      </c>
    </row>
    <row r="14" spans="1:48" ht="17.25" customHeight="1">
      <c r="A14" s="77">
        <v>3113</v>
      </c>
      <c r="B14" s="79" t="s">
        <v>161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>
        <v>280</v>
      </c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>
        <f t="shared" si="0"/>
        <v>280</v>
      </c>
    </row>
    <row r="15" spans="1:48" ht="17.25" customHeight="1">
      <c r="A15" s="77">
        <v>3141</v>
      </c>
      <c r="B15" s="79" t="s">
        <v>55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>
        <f t="shared" si="0"/>
        <v>0</v>
      </c>
    </row>
    <row r="16" spans="1:48" ht="17.25" customHeight="1">
      <c r="A16" s="77">
        <v>3313</v>
      </c>
      <c r="B16" s="79" t="s">
        <v>56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>
        <f t="shared" si="0"/>
        <v>0</v>
      </c>
    </row>
    <row r="17" spans="1:58" ht="17.25" customHeight="1">
      <c r="A17" s="77">
        <v>3314</v>
      </c>
      <c r="B17" s="79" t="s">
        <v>58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61"/>
      <c r="U17" s="61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>
        <f t="shared" si="0"/>
        <v>0</v>
      </c>
    </row>
    <row r="18" spans="1:58" ht="17.25" customHeight="1">
      <c r="A18" s="77">
        <v>3319</v>
      </c>
      <c r="B18" s="79" t="s">
        <v>162</v>
      </c>
      <c r="C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>
        <f t="shared" si="0"/>
        <v>0</v>
      </c>
    </row>
    <row r="19" spans="1:58" ht="17.25" customHeight="1">
      <c r="A19" s="77">
        <v>3326</v>
      </c>
      <c r="B19" s="79" t="s">
        <v>163</v>
      </c>
      <c r="C19" s="58"/>
      <c r="D19" s="58">
        <v>10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>
        <f t="shared" si="0"/>
        <v>10</v>
      </c>
    </row>
    <row r="20" spans="1:58" ht="17.25" customHeight="1">
      <c r="A20" s="77">
        <v>3349</v>
      </c>
      <c r="B20" s="79" t="s">
        <v>164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>
        <f t="shared" si="0"/>
        <v>0</v>
      </c>
    </row>
    <row r="21" spans="1:58" ht="17.25" customHeight="1">
      <c r="A21" s="77">
        <v>3392</v>
      </c>
      <c r="B21" s="79" t="s">
        <v>165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>
        <f t="shared" si="0"/>
        <v>0</v>
      </c>
    </row>
    <row r="22" spans="1:58" ht="17.25" customHeight="1">
      <c r="A22" s="77">
        <v>3399</v>
      </c>
      <c r="B22" s="79" t="s">
        <v>166</v>
      </c>
      <c r="C22" s="58"/>
      <c r="D22" s="58">
        <v>10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>
        <v>10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>
        <v>6</v>
      </c>
      <c r="AA22" s="58"/>
      <c r="AB22" s="58"/>
      <c r="AC22" s="58">
        <v>5</v>
      </c>
      <c r="AD22" s="58"/>
      <c r="AE22" s="61"/>
      <c r="AF22" s="58">
        <v>27</v>
      </c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>
        <f t="shared" si="0"/>
        <v>58</v>
      </c>
    </row>
    <row r="23" spans="1:58" ht="17.25" customHeight="1">
      <c r="A23" s="77">
        <v>3421</v>
      </c>
      <c r="B23" s="79" t="s">
        <v>200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61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>
        <v>100</v>
      </c>
      <c r="AT23" s="58"/>
      <c r="AU23" s="58"/>
      <c r="AV23" s="58">
        <f t="shared" si="0"/>
        <v>100</v>
      </c>
    </row>
    <row r="24" spans="1:58" ht="17.25" customHeight="1">
      <c r="A24" s="77">
        <v>3419</v>
      </c>
      <c r="B24" s="79" t="s">
        <v>167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>
        <f t="shared" si="0"/>
        <v>0</v>
      </c>
    </row>
    <row r="25" spans="1:58" ht="17.25" customHeight="1">
      <c r="A25" s="77">
        <v>3429</v>
      </c>
      <c r="B25" s="79" t="s">
        <v>168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>
        <f t="shared" si="0"/>
        <v>0</v>
      </c>
    </row>
    <row r="26" spans="1:58" ht="17.25" customHeight="1">
      <c r="A26" s="77">
        <v>3612</v>
      </c>
      <c r="B26" s="79" t="s">
        <v>69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>
        <v>5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>
        <v>5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>
        <f t="shared" si="0"/>
        <v>10</v>
      </c>
    </row>
    <row r="27" spans="1:58" ht="17.25" customHeight="1">
      <c r="A27" s="77">
        <v>3613</v>
      </c>
      <c r="B27" s="79" t="s">
        <v>169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>
        <f t="shared" ref="AV27:AV48" si="1">SUM(C27:AU27)</f>
        <v>0</v>
      </c>
    </row>
    <row r="28" spans="1:58" ht="17.25" customHeight="1">
      <c r="A28" s="77">
        <v>3631</v>
      </c>
      <c r="B28" s="79" t="s">
        <v>73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>
        <v>210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>
        <v>50</v>
      </c>
      <c r="AS28" s="62">
        <v>200</v>
      </c>
      <c r="AT28" s="58"/>
      <c r="AU28" s="58"/>
      <c r="AV28" s="58">
        <f t="shared" si="1"/>
        <v>460</v>
      </c>
      <c r="BF28" s="57"/>
    </row>
    <row r="29" spans="1:58" ht="17.25" customHeight="1">
      <c r="A29" s="77">
        <v>3632</v>
      </c>
      <c r="B29" s="79" t="s">
        <v>75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61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>
        <f t="shared" si="1"/>
        <v>0</v>
      </c>
    </row>
    <row r="30" spans="1:58" ht="17.25" customHeight="1">
      <c r="A30" s="77">
        <v>3633</v>
      </c>
      <c r="B30" s="79" t="s">
        <v>170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61"/>
      <c r="AT30" s="58"/>
      <c r="AU30" s="58"/>
      <c r="AV30" s="58">
        <f t="shared" si="1"/>
        <v>0</v>
      </c>
    </row>
    <row r="31" spans="1:58" ht="17.25" customHeight="1">
      <c r="A31" s="77">
        <v>3635</v>
      </c>
      <c r="B31" s="79" t="s">
        <v>171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>
        <v>400</v>
      </c>
      <c r="AS31" s="58"/>
      <c r="AT31" s="58"/>
      <c r="AU31" s="58"/>
      <c r="AV31" s="58">
        <f t="shared" si="1"/>
        <v>400</v>
      </c>
    </row>
    <row r="32" spans="1:58" ht="17.25" customHeight="1">
      <c r="A32" s="77">
        <v>3639</v>
      </c>
      <c r="B32" s="79" t="s">
        <v>172</v>
      </c>
      <c r="C32" s="58">
        <v>250</v>
      </c>
      <c r="D32" s="58">
        <v>100</v>
      </c>
      <c r="E32" s="58"/>
      <c r="F32" s="58">
        <v>90</v>
      </c>
      <c r="G32" s="58">
        <v>60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>
        <v>1</v>
      </c>
      <c r="X32" s="58">
        <v>5</v>
      </c>
      <c r="Y32" s="58"/>
      <c r="Z32" s="58">
        <v>5</v>
      </c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63"/>
      <c r="AM32" s="58"/>
      <c r="AN32" s="58">
        <v>2</v>
      </c>
      <c r="AO32" s="58">
        <v>2</v>
      </c>
      <c r="AP32" s="58"/>
      <c r="AQ32" s="58"/>
      <c r="AR32" s="58">
        <v>100</v>
      </c>
      <c r="AS32" s="58"/>
      <c r="AT32" s="58"/>
      <c r="AU32" s="58"/>
      <c r="AV32" s="58">
        <f t="shared" si="1"/>
        <v>615</v>
      </c>
    </row>
    <row r="33" spans="1:48" ht="17.25" customHeight="1">
      <c r="A33" s="77">
        <v>3721</v>
      </c>
      <c r="B33" s="79" t="s">
        <v>173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61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>
        <f t="shared" si="1"/>
        <v>0</v>
      </c>
    </row>
    <row r="34" spans="1:48" ht="17.25" customHeight="1">
      <c r="A34" s="77">
        <v>3722</v>
      </c>
      <c r="B34" s="79" t="s">
        <v>174</v>
      </c>
      <c r="C34" s="58"/>
      <c r="D34" s="58">
        <v>30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>
        <v>5</v>
      </c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>
        <v>1400</v>
      </c>
      <c r="AA34" s="58">
        <v>10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>
        <f t="shared" si="1"/>
        <v>1445</v>
      </c>
    </row>
    <row r="35" spans="1:48" ht="17.25" customHeight="1">
      <c r="A35" s="77">
        <v>3745</v>
      </c>
      <c r="B35" s="79" t="s">
        <v>175</v>
      </c>
      <c r="C35" s="58"/>
      <c r="D35" s="58">
        <v>210</v>
      </c>
      <c r="E35" s="58"/>
      <c r="F35" s="58">
        <v>45</v>
      </c>
      <c r="G35" s="58">
        <v>20</v>
      </c>
      <c r="H35" s="58"/>
      <c r="I35" s="58"/>
      <c r="J35" s="58"/>
      <c r="K35" s="58"/>
      <c r="L35" s="58">
        <v>40</v>
      </c>
      <c r="M35" s="58"/>
      <c r="N35" s="58"/>
      <c r="O35" s="58">
        <v>20</v>
      </c>
      <c r="P35" s="58"/>
      <c r="Q35" s="58"/>
      <c r="R35" s="58"/>
      <c r="S35" s="58">
        <v>30</v>
      </c>
      <c r="T35" s="58"/>
      <c r="U35" s="58"/>
      <c r="V35" s="58">
        <v>50</v>
      </c>
      <c r="W35" s="58"/>
      <c r="X35" s="58"/>
      <c r="Y35" s="58"/>
      <c r="Z35" s="58">
        <v>20</v>
      </c>
      <c r="AA35" s="58">
        <v>100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>
        <v>200</v>
      </c>
      <c r="AU35" s="58"/>
      <c r="AV35" s="58">
        <f t="shared" si="1"/>
        <v>735</v>
      </c>
    </row>
    <row r="36" spans="1:48" ht="17.25" customHeight="1">
      <c r="A36" s="77">
        <v>4314</v>
      </c>
      <c r="B36" s="79" t="s">
        <v>176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>
        <f t="shared" si="1"/>
        <v>0</v>
      </c>
    </row>
    <row r="37" spans="1:48" ht="17.25" customHeight="1">
      <c r="A37" s="77">
        <v>5311</v>
      </c>
      <c r="B37" s="79" t="s">
        <v>177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>
        <f t="shared" si="1"/>
        <v>0</v>
      </c>
    </row>
    <row r="38" spans="1:48" ht="17.25" customHeight="1">
      <c r="A38" s="77">
        <v>5512</v>
      </c>
      <c r="B38" s="79" t="s">
        <v>178</v>
      </c>
      <c r="C38" s="58"/>
      <c r="D38" s="58"/>
      <c r="E38" s="58"/>
      <c r="F38" s="58"/>
      <c r="G38" s="58"/>
      <c r="H38" s="58"/>
      <c r="I38" s="58"/>
      <c r="J38" s="58"/>
      <c r="K38" s="58"/>
      <c r="L38" s="58">
        <v>30</v>
      </c>
      <c r="M38" s="58"/>
      <c r="N38" s="58"/>
      <c r="O38" s="58">
        <v>10</v>
      </c>
      <c r="P38" s="58"/>
      <c r="Q38" s="58"/>
      <c r="R38" s="58"/>
      <c r="S38" s="58">
        <v>15</v>
      </c>
      <c r="T38" s="58"/>
      <c r="U38" s="58">
        <v>3</v>
      </c>
      <c r="V38" s="58"/>
      <c r="W38" s="58"/>
      <c r="X38" s="58"/>
      <c r="Y38" s="58">
        <v>4</v>
      </c>
      <c r="Z38" s="58">
        <v>10</v>
      </c>
      <c r="AA38" s="58">
        <v>20</v>
      </c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U38" s="58">
        <v>500</v>
      </c>
      <c r="AV38" s="58">
        <f t="shared" si="1"/>
        <v>592</v>
      </c>
    </row>
    <row r="39" spans="1:48" ht="17.25" customHeight="1">
      <c r="A39" s="77">
        <v>5274</v>
      </c>
      <c r="B39" s="79" t="s">
        <v>199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>
        <v>10</v>
      </c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>
        <v>10</v>
      </c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>
        <f t="shared" si="1"/>
        <v>20</v>
      </c>
    </row>
    <row r="40" spans="1:48" ht="17.25" customHeight="1">
      <c r="A40" s="77">
        <v>6112</v>
      </c>
      <c r="B40" s="79" t="s">
        <v>179</v>
      </c>
      <c r="C40" s="58"/>
      <c r="D40" s="58"/>
      <c r="E40" s="58">
        <v>600</v>
      </c>
      <c r="F40" s="58"/>
      <c r="G40" s="58">
        <v>55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>
        <v>5</v>
      </c>
      <c r="Z40" s="58"/>
      <c r="AA40" s="58"/>
      <c r="AB40" s="58">
        <v>5</v>
      </c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>
        <f t="shared" si="1"/>
        <v>665</v>
      </c>
    </row>
    <row r="41" spans="1:48" ht="17.25" customHeight="1">
      <c r="A41" s="77">
        <v>6114</v>
      </c>
      <c r="B41" s="79" t="s">
        <v>180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>
        <f t="shared" si="1"/>
        <v>0</v>
      </c>
    </row>
    <row r="42" spans="1:48" ht="17.25" customHeight="1">
      <c r="A42" s="77">
        <v>6115</v>
      </c>
      <c r="B42" s="79" t="s">
        <v>181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>
        <f t="shared" si="1"/>
        <v>0</v>
      </c>
    </row>
    <row r="43" spans="1:48" ht="17.25" customHeight="1">
      <c r="A43" s="77">
        <v>6171</v>
      </c>
      <c r="B43" s="79" t="s">
        <v>87</v>
      </c>
      <c r="C43" s="58">
        <v>450</v>
      </c>
      <c r="D43" s="58">
        <v>20</v>
      </c>
      <c r="E43" s="58"/>
      <c r="F43" s="58">
        <v>100</v>
      </c>
      <c r="G43" s="58">
        <v>40</v>
      </c>
      <c r="H43" s="58"/>
      <c r="I43" s="58">
        <v>3</v>
      </c>
      <c r="J43" s="58"/>
      <c r="K43" s="58">
        <v>5</v>
      </c>
      <c r="L43" s="58">
        <v>50</v>
      </c>
      <c r="M43" s="58">
        <v>3</v>
      </c>
      <c r="N43" s="58"/>
      <c r="O43" s="58">
        <v>70</v>
      </c>
      <c r="P43" s="58"/>
      <c r="Q43" s="58">
        <v>80</v>
      </c>
      <c r="R43" s="58">
        <v>35</v>
      </c>
      <c r="S43" s="58"/>
      <c r="T43" s="58">
        <v>10</v>
      </c>
      <c r="U43" s="58">
        <v>40</v>
      </c>
      <c r="V43" s="58">
        <v>20</v>
      </c>
      <c r="W43" s="58"/>
      <c r="X43" s="62"/>
      <c r="Y43" s="62">
        <v>10</v>
      </c>
      <c r="Z43" s="58">
        <v>150</v>
      </c>
      <c r="AA43" s="63">
        <v>200</v>
      </c>
      <c r="AB43" s="58">
        <v>9</v>
      </c>
      <c r="AC43" s="58">
        <v>7</v>
      </c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>
        <v>10</v>
      </c>
      <c r="AR43" s="58"/>
      <c r="AS43" s="58"/>
      <c r="AT43" s="58"/>
      <c r="AU43" s="58"/>
      <c r="AV43" s="58">
        <f t="shared" si="1"/>
        <v>1312</v>
      </c>
    </row>
    <row r="44" spans="1:48" ht="17.25" customHeight="1">
      <c r="A44" s="77">
        <v>6310</v>
      </c>
      <c r="B44" s="79" t="s">
        <v>182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>
        <v>12</v>
      </c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>
        <f t="shared" si="1"/>
        <v>12</v>
      </c>
    </row>
    <row r="45" spans="1:48" ht="17.25" customHeight="1">
      <c r="A45" s="77">
        <v>6320</v>
      </c>
      <c r="B45" s="79" t="s">
        <v>127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>
        <f t="shared" si="1"/>
        <v>0</v>
      </c>
    </row>
    <row r="46" spans="1:48" ht="17.25" customHeight="1">
      <c r="A46" s="77">
        <v>6399</v>
      </c>
      <c r="B46" s="79" t="s">
        <v>183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>
        <f t="shared" si="1"/>
        <v>0</v>
      </c>
    </row>
    <row r="47" spans="1:48" ht="17.25" customHeight="1">
      <c r="A47" s="77">
        <v>6402</v>
      </c>
      <c r="B47" s="79" t="s">
        <v>184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>
        <f t="shared" si="1"/>
        <v>0</v>
      </c>
    </row>
    <row r="48" spans="1:48" ht="17.25" customHeight="1">
      <c r="A48" s="77">
        <v>6409</v>
      </c>
      <c r="B48" s="79" t="s">
        <v>185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>
        <v>10</v>
      </c>
      <c r="AH48" s="58">
        <v>10</v>
      </c>
      <c r="AI48" s="58">
        <v>5</v>
      </c>
      <c r="AJ48" s="58">
        <v>10</v>
      </c>
      <c r="AK48" s="58"/>
      <c r="AL48" s="58"/>
      <c r="AM48" s="58"/>
      <c r="AN48" s="58"/>
      <c r="AO48" s="58">
        <v>400</v>
      </c>
      <c r="AP48" s="58"/>
      <c r="AQ48" s="58"/>
      <c r="AR48" s="58"/>
      <c r="AS48" s="58"/>
      <c r="AT48" s="58"/>
      <c r="AU48" s="58"/>
      <c r="AV48" s="58">
        <f t="shared" si="1"/>
        <v>435</v>
      </c>
    </row>
    <row r="49" spans="1:48" ht="17.25" customHeight="1">
      <c r="A49" s="114" t="s">
        <v>186</v>
      </c>
      <c r="B49" s="114"/>
      <c r="C49" s="64">
        <f t="shared" ref="C49:AV49" si="2">SUM(C5:C48)</f>
        <v>700</v>
      </c>
      <c r="D49" s="64">
        <f t="shared" si="2"/>
        <v>430</v>
      </c>
      <c r="E49" s="64">
        <f t="shared" si="2"/>
        <v>600</v>
      </c>
      <c r="F49" s="64">
        <f t="shared" si="2"/>
        <v>235</v>
      </c>
      <c r="G49" s="64">
        <f t="shared" si="2"/>
        <v>175</v>
      </c>
      <c r="H49" s="64">
        <f t="shared" si="2"/>
        <v>0</v>
      </c>
      <c r="I49" s="64">
        <f t="shared" si="2"/>
        <v>3</v>
      </c>
      <c r="J49" s="64">
        <f t="shared" si="2"/>
        <v>0</v>
      </c>
      <c r="K49" s="64">
        <f t="shared" si="2"/>
        <v>5</v>
      </c>
      <c r="L49" s="64">
        <f t="shared" si="2"/>
        <v>140</v>
      </c>
      <c r="M49" s="64">
        <f t="shared" si="2"/>
        <v>3</v>
      </c>
      <c r="N49" s="64">
        <f t="shared" si="2"/>
        <v>0</v>
      </c>
      <c r="O49" s="64">
        <f t="shared" si="2"/>
        <v>350</v>
      </c>
      <c r="P49" s="64">
        <f t="shared" si="2"/>
        <v>0</v>
      </c>
      <c r="Q49" s="64">
        <f t="shared" si="2"/>
        <v>80</v>
      </c>
      <c r="R49" s="64">
        <f t="shared" si="2"/>
        <v>245</v>
      </c>
      <c r="S49" s="64">
        <f t="shared" si="2"/>
        <v>75</v>
      </c>
      <c r="T49" s="64">
        <f t="shared" si="2"/>
        <v>10</v>
      </c>
      <c r="U49" s="64">
        <f t="shared" si="2"/>
        <v>43</v>
      </c>
      <c r="V49" s="64">
        <f t="shared" si="2"/>
        <v>82</v>
      </c>
      <c r="W49" s="64">
        <f t="shared" si="2"/>
        <v>1</v>
      </c>
      <c r="X49" s="64">
        <f t="shared" si="2"/>
        <v>5</v>
      </c>
      <c r="Y49" s="64">
        <f t="shared" si="2"/>
        <v>19</v>
      </c>
      <c r="Z49" s="64">
        <f t="shared" si="2"/>
        <v>1811</v>
      </c>
      <c r="AA49" s="64">
        <f t="shared" si="2"/>
        <v>2405</v>
      </c>
      <c r="AB49" s="64">
        <f t="shared" si="2"/>
        <v>14</v>
      </c>
      <c r="AC49" s="64">
        <f t="shared" si="2"/>
        <v>12</v>
      </c>
      <c r="AD49" s="64">
        <f t="shared" si="2"/>
        <v>0</v>
      </c>
      <c r="AE49" s="64">
        <f t="shared" si="2"/>
        <v>0</v>
      </c>
      <c r="AF49" s="64">
        <f t="shared" si="2"/>
        <v>27</v>
      </c>
      <c r="AG49" s="64">
        <f t="shared" si="2"/>
        <v>10</v>
      </c>
      <c r="AH49" s="64">
        <f>SUM(AH5:AH48)</f>
        <v>10</v>
      </c>
      <c r="AI49" s="64">
        <f t="shared" si="2"/>
        <v>5</v>
      </c>
      <c r="AJ49" s="64">
        <f t="shared" si="2"/>
        <v>10</v>
      </c>
      <c r="AK49" s="64">
        <f t="shared" si="2"/>
        <v>390</v>
      </c>
      <c r="AL49" s="64">
        <f t="shared" si="2"/>
        <v>0</v>
      </c>
      <c r="AM49" s="64">
        <f t="shared" si="2"/>
        <v>0</v>
      </c>
      <c r="AN49" s="64">
        <f t="shared" si="2"/>
        <v>2</v>
      </c>
      <c r="AO49" s="64">
        <f t="shared" si="2"/>
        <v>402</v>
      </c>
      <c r="AP49" s="64">
        <f t="shared" si="2"/>
        <v>0</v>
      </c>
      <c r="AQ49" s="64">
        <f t="shared" si="2"/>
        <v>10</v>
      </c>
      <c r="AR49" s="64">
        <f t="shared" si="2"/>
        <v>1050</v>
      </c>
      <c r="AS49" s="64">
        <f t="shared" si="2"/>
        <v>6300</v>
      </c>
      <c r="AT49" s="64">
        <f t="shared" si="2"/>
        <v>200</v>
      </c>
      <c r="AU49" s="64">
        <f t="shared" si="2"/>
        <v>500</v>
      </c>
      <c r="AV49" s="64">
        <f t="shared" si="2"/>
        <v>16359</v>
      </c>
    </row>
    <row r="50" spans="1:48" ht="17.25" customHeight="1"/>
    <row r="51" spans="1:48" ht="17.25" customHeight="1">
      <c r="AS51" s="65"/>
    </row>
  </sheetData>
  <mergeCells count="4">
    <mergeCell ref="A2:A4"/>
    <mergeCell ref="B2:B4"/>
    <mergeCell ref="AV2:AV4"/>
    <mergeCell ref="A49:B49"/>
  </mergeCells>
  <pageMargins left="0.70866141732283472" right="0.35433070866141736" top="0.9055118110236221" bottom="1.1417322834645669" header="0.51181102362204722" footer="0.51181102362204722"/>
  <pageSetup paperSize="8" scale="36" pageOrder="overThenDown" orientation="landscape" r:id="rId1"/>
  <headerFooter alignWithMargins="0">
    <oddHeader>&amp;C&amp;26NÁVRH ROZPOČTU NA ROK 2019 - ČTYŘKOLY</oddHeader>
    <oddFooter>&amp;R&amp;10&amp;P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F7" sqref="F7"/>
    </sheetView>
  </sheetViews>
  <sheetFormatPr defaultRowHeight="14"/>
  <cols>
    <col min="1" max="1" width="24.58203125" customWidth="1"/>
    <col min="2" max="3" width="12.1640625" customWidth="1"/>
    <col min="4" max="4" width="13.5" customWidth="1"/>
    <col min="5" max="5" width="61.08203125" customWidth="1"/>
    <col min="6" max="6" width="8.4140625" customWidth="1"/>
    <col min="7" max="7" width="10.83203125" customWidth="1"/>
    <col min="8" max="257" width="8.4140625" customWidth="1"/>
    <col min="258" max="1024" width="10.6640625" customWidth="1"/>
  </cols>
  <sheetData>
    <row r="1" spans="1:8">
      <c r="A1" s="66" t="s">
        <v>187</v>
      </c>
      <c r="B1" s="66"/>
      <c r="C1" s="66" t="s">
        <v>188</v>
      </c>
      <c r="D1" s="66" t="s">
        <v>189</v>
      </c>
      <c r="E1" s="66" t="s">
        <v>190</v>
      </c>
    </row>
    <row r="2" spans="1:8">
      <c r="A2" s="66"/>
      <c r="B2" s="66" t="s">
        <v>191</v>
      </c>
      <c r="C2" s="66" t="s">
        <v>192</v>
      </c>
      <c r="D2" s="66" t="s">
        <v>192</v>
      </c>
      <c r="E2" s="66"/>
    </row>
    <row r="3" spans="1:8">
      <c r="A3" t="s">
        <v>193</v>
      </c>
    </row>
    <row r="6" spans="1:8">
      <c r="A6" s="66"/>
      <c r="B6" s="66" t="s">
        <v>193</v>
      </c>
      <c r="C6" s="66" t="s">
        <v>192</v>
      </c>
      <c r="D6" s="66" t="s">
        <v>192</v>
      </c>
      <c r="E6" s="66"/>
    </row>
    <row r="7" spans="1:8" s="67" customFormat="1" ht="13">
      <c r="B7" s="68"/>
      <c r="C7" s="68"/>
      <c r="D7" s="68"/>
      <c r="E7" s="69"/>
      <c r="F7" s="69"/>
      <c r="G7" s="69"/>
      <c r="H7" s="69"/>
    </row>
    <row r="8" spans="1:8" s="70" customFormat="1">
      <c r="A8" s="70" t="s">
        <v>191</v>
      </c>
      <c r="B8" s="71"/>
      <c r="C8" s="71"/>
      <c r="D8" s="71"/>
      <c r="E8" s="72"/>
      <c r="F8" s="72"/>
      <c r="G8" s="72"/>
      <c r="H8" s="72"/>
    </row>
    <row r="9" spans="1:8">
      <c r="B9" s="71"/>
      <c r="C9" s="71"/>
      <c r="D9" s="71"/>
      <c r="E9" s="73"/>
      <c r="F9" s="73"/>
      <c r="G9" s="73"/>
      <c r="H9" s="73"/>
    </row>
    <row r="10" spans="1:8">
      <c r="B10" s="71"/>
      <c r="C10" s="71"/>
      <c r="D10" s="71"/>
      <c r="E10" s="73"/>
      <c r="F10" s="73"/>
      <c r="G10" s="73"/>
      <c r="H10" s="73"/>
    </row>
    <row r="11" spans="1:8">
      <c r="B11" s="71"/>
      <c r="C11" s="71"/>
      <c r="D11" s="71"/>
      <c r="E11" s="73"/>
      <c r="F11" s="73"/>
      <c r="G11" s="73"/>
      <c r="H11" s="73"/>
    </row>
    <row r="12" spans="1:8" s="70" customFormat="1">
      <c r="B12" s="71"/>
      <c r="C12" s="71"/>
      <c r="D12" s="71"/>
      <c r="E12" s="72"/>
      <c r="F12" s="72"/>
      <c r="G12" s="74"/>
      <c r="H12" s="72"/>
    </row>
    <row r="13" spans="1:8">
      <c r="B13" s="71"/>
      <c r="C13" s="71"/>
      <c r="D13" s="71"/>
      <c r="E13" s="73"/>
      <c r="F13" s="73"/>
      <c r="G13" s="73"/>
      <c r="H13" s="73"/>
    </row>
    <row r="14" spans="1:8">
      <c r="B14" s="71"/>
      <c r="C14" s="71"/>
      <c r="D14" s="71"/>
      <c r="E14" s="73"/>
      <c r="F14" s="73"/>
      <c r="G14" s="73"/>
      <c r="H14" s="73"/>
    </row>
    <row r="15" spans="1:8">
      <c r="B15" s="71"/>
      <c r="C15" s="71"/>
      <c r="D15" s="71"/>
      <c r="E15" s="73"/>
      <c r="F15" s="73"/>
      <c r="G15" s="73"/>
      <c r="H15" s="73"/>
    </row>
    <row r="16" spans="1:8">
      <c r="B16" s="71"/>
      <c r="C16" s="71"/>
      <c r="D16" s="71"/>
      <c r="E16" s="73"/>
      <c r="F16" s="73"/>
      <c r="G16" s="73"/>
      <c r="H16" s="73"/>
    </row>
    <row r="17" spans="1:8">
      <c r="B17" s="71"/>
      <c r="C17" s="71"/>
      <c r="D17" s="71"/>
      <c r="E17" s="73"/>
      <c r="F17" s="73"/>
      <c r="G17" s="73"/>
      <c r="H17" s="73"/>
    </row>
    <row r="18" spans="1:8">
      <c r="B18" s="71"/>
      <c r="C18" s="71"/>
      <c r="D18" s="71"/>
      <c r="E18" s="73"/>
      <c r="F18" s="73"/>
      <c r="G18" s="73"/>
      <c r="H18" s="73"/>
    </row>
    <row r="19" spans="1:8">
      <c r="B19" s="71"/>
      <c r="C19" s="71"/>
      <c r="D19" s="71"/>
      <c r="E19" s="73"/>
      <c r="F19" s="73"/>
      <c r="G19" s="73"/>
      <c r="H19" s="73"/>
    </row>
    <row r="20" spans="1:8" s="70" customFormat="1">
      <c r="A20"/>
      <c r="B20" s="71"/>
      <c r="C20" s="71"/>
      <c r="D20" s="71"/>
      <c r="E20" s="72"/>
      <c r="F20" s="72"/>
      <c r="G20" s="72"/>
      <c r="H20" s="72"/>
    </row>
    <row r="21" spans="1:8">
      <c r="B21" s="71"/>
      <c r="C21" s="71"/>
      <c r="D21" s="71"/>
      <c r="E21" s="73"/>
      <c r="F21" s="73"/>
      <c r="G21" s="73"/>
      <c r="H21" s="73"/>
    </row>
    <row r="22" spans="1:8">
      <c r="B22" s="75"/>
      <c r="C22" s="75"/>
      <c r="D22" s="75"/>
    </row>
    <row r="23" spans="1:8">
      <c r="B23" s="75"/>
      <c r="C23" s="75"/>
      <c r="D23" s="75"/>
    </row>
    <row r="24" spans="1:8">
      <c r="B24" s="75"/>
      <c r="C24" s="75"/>
      <c r="D24" s="75"/>
    </row>
    <row r="25" spans="1:8">
      <c r="B25" s="75"/>
      <c r="C25" s="75"/>
      <c r="D25" s="75"/>
    </row>
    <row r="26" spans="1:8">
      <c r="B26" s="75"/>
      <c r="C26" s="75"/>
      <c r="D26" s="75"/>
    </row>
    <row r="27" spans="1:8">
      <c r="B27" s="75"/>
      <c r="C27" s="75"/>
      <c r="D27" s="75"/>
    </row>
  </sheetData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Příjmy</vt:lpstr>
      <vt:lpstr>Výdaje</vt:lpstr>
      <vt:lpstr>zmeny</vt:lpstr>
      <vt:lpstr>Výdaje!Print_Area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Petr (8600)</dc:creator>
  <cp:lastModifiedBy>Petr Benes</cp:lastModifiedBy>
  <cp:revision>3</cp:revision>
  <cp:lastPrinted>2018-10-26T09:58:04Z</cp:lastPrinted>
  <dcterms:created xsi:type="dcterms:W3CDTF">2004-01-07T14:50:38Z</dcterms:created>
  <dcterms:modified xsi:type="dcterms:W3CDTF">2018-10-31T19:41:02Z</dcterms:modified>
</cp:coreProperties>
</file>