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https://sap-my.sharepoint.com/personal/robert_nespor_sap_com/Documents/AAA Personal/Obec/Finance/Rozpocet/"/>
    </mc:Choice>
  </mc:AlternateContent>
  <xr:revisionPtr revIDLastSave="111" documentId="13_ncr:1_{FE31AE4B-78CC-0A42-A176-9318F1D95DF8}" xr6:coauthVersionLast="47" xr6:coauthVersionMax="47" xr10:uidLastSave="{22D33AAE-EFA7-F940-9433-3567A9A54707}"/>
  <bookViews>
    <workbookView xWindow="0" yWindow="740" windowWidth="45500" windowHeight="22420" tabRatio="500" xr2:uid="{00000000-000D-0000-FFFF-FFFF00000000}"/>
  </bookViews>
  <sheets>
    <sheet name="Příjmy" sheetId="1" r:id="rId1"/>
    <sheet name="Výdaje" sheetId="2" r:id="rId2"/>
    <sheet name="Souhrn 2024-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5" i="3" l="1"/>
  <c r="H52" i="3"/>
  <c r="H47" i="3"/>
  <c r="H46" i="3"/>
  <c r="H43" i="3"/>
  <c r="H40" i="3"/>
  <c r="H37" i="3"/>
  <c r="H36" i="3"/>
  <c r="H35" i="3"/>
  <c r="H34" i="3"/>
  <c r="H33" i="3"/>
  <c r="F31" i="3"/>
  <c r="F24" i="3"/>
  <c r="F22" i="3"/>
  <c r="F21" i="3"/>
  <c r="F20" i="3"/>
  <c r="F19" i="3"/>
  <c r="F17" i="3"/>
  <c r="F14" i="3"/>
  <c r="F13" i="3"/>
  <c r="F5" i="3"/>
  <c r="F6" i="3"/>
  <c r="F7" i="3"/>
  <c r="F8" i="3"/>
  <c r="F9" i="3"/>
  <c r="F4" i="3"/>
  <c r="N52" i="3"/>
  <c r="N6" i="3"/>
  <c r="N7" i="3"/>
  <c r="N9" i="3"/>
  <c r="N10" i="3"/>
  <c r="N11" i="3"/>
  <c r="N12" i="3"/>
  <c r="N14" i="3"/>
  <c r="N15" i="3"/>
  <c r="N20" i="3"/>
  <c r="N23" i="3"/>
  <c r="N24" i="3"/>
  <c r="N28" i="3"/>
  <c r="N30" i="3"/>
  <c r="N34" i="3"/>
  <c r="N36" i="3"/>
  <c r="N37" i="3"/>
  <c r="N38" i="3"/>
  <c r="N41" i="3"/>
  <c r="N42" i="3"/>
  <c r="N43" i="3"/>
  <c r="N46" i="3"/>
  <c r="N47" i="3"/>
  <c r="N51" i="3"/>
  <c r="BA6" i="2"/>
  <c r="BA7" i="2"/>
  <c r="BA8" i="2"/>
  <c r="BA9" i="2"/>
  <c r="M8" i="3" s="1"/>
  <c r="BA10" i="2"/>
  <c r="M9" i="3" s="1"/>
  <c r="BA11" i="2"/>
  <c r="M10" i="3" s="1"/>
  <c r="BA12" i="2"/>
  <c r="M11" i="3" s="1"/>
  <c r="BA13" i="2"/>
  <c r="M12" i="3" s="1"/>
  <c r="BA14" i="2"/>
  <c r="BA15" i="2"/>
  <c r="BA16" i="2"/>
  <c r="M15" i="3" s="1"/>
  <c r="BA17" i="2"/>
  <c r="M16" i="3" s="1"/>
  <c r="BA18" i="2"/>
  <c r="M17" i="3" s="1"/>
  <c r="BA19" i="2"/>
  <c r="BA20" i="2"/>
  <c r="BA21" i="2"/>
  <c r="M20" i="3" s="1"/>
  <c r="BA22" i="2"/>
  <c r="BA23" i="2"/>
  <c r="BA24" i="2"/>
  <c r="BA25" i="2"/>
  <c r="M24" i="3" s="1"/>
  <c r="BA26" i="2"/>
  <c r="M25" i="3" s="1"/>
  <c r="BA27" i="2"/>
  <c r="BA28" i="2"/>
  <c r="BA29" i="2"/>
  <c r="M28" i="3" s="1"/>
  <c r="BA30" i="2"/>
  <c r="BA31" i="2"/>
  <c r="M30" i="3" s="1"/>
  <c r="BA32" i="2"/>
  <c r="BA33" i="2"/>
  <c r="M32" i="3" s="1"/>
  <c r="BA34" i="2"/>
  <c r="M33" i="3" s="1"/>
  <c r="BA35" i="2"/>
  <c r="BA36" i="2"/>
  <c r="BA37" i="2"/>
  <c r="M36" i="3" s="1"/>
  <c r="BA38" i="2"/>
  <c r="BA39" i="2"/>
  <c r="BA40" i="2"/>
  <c r="BA41" i="2"/>
  <c r="M40" i="3" s="1"/>
  <c r="BA42" i="2"/>
  <c r="M42" i="3" s="1"/>
  <c r="BA43" i="2"/>
  <c r="BA44" i="2"/>
  <c r="BA45" i="2"/>
  <c r="M44" i="3" s="1"/>
  <c r="BA46" i="2"/>
  <c r="BA47" i="2"/>
  <c r="BA48" i="2"/>
  <c r="M46" i="3" s="1"/>
  <c r="BA49" i="2"/>
  <c r="BA50" i="2"/>
  <c r="M48" i="3" s="1"/>
  <c r="BA51" i="2"/>
  <c r="M49" i="3" s="1"/>
  <c r="BA52" i="2"/>
  <c r="M50" i="3" s="1"/>
  <c r="BA53" i="2"/>
  <c r="BA5" i="2"/>
  <c r="E19" i="3"/>
  <c r="J54" i="2"/>
  <c r="L52" i="3"/>
  <c r="K52" i="3"/>
  <c r="F47" i="3"/>
  <c r="E47" i="3"/>
  <c r="D31" i="3"/>
  <c r="C31" i="3"/>
  <c r="E30" i="3"/>
  <c r="E29" i="3"/>
  <c r="E28" i="3"/>
  <c r="E27" i="3"/>
  <c r="E26" i="3"/>
  <c r="E25" i="3"/>
  <c r="E24" i="3"/>
  <c r="E23" i="3"/>
  <c r="E22" i="3"/>
  <c r="E21" i="3"/>
  <c r="E20" i="3"/>
  <c r="E17" i="3"/>
  <c r="E15" i="3"/>
  <c r="E14" i="3"/>
  <c r="E13" i="3"/>
  <c r="E10" i="3"/>
  <c r="E9" i="3"/>
  <c r="E8" i="3"/>
  <c r="E7" i="3"/>
  <c r="E6" i="3"/>
  <c r="E5" i="3"/>
  <c r="E4" i="3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I54" i="2"/>
  <c r="H54" i="2"/>
  <c r="G54" i="2"/>
  <c r="F54" i="2"/>
  <c r="E54" i="2"/>
  <c r="D54" i="2"/>
  <c r="C54" i="2"/>
  <c r="M51" i="3"/>
  <c r="M47" i="3"/>
  <c r="M45" i="3"/>
  <c r="M43" i="3"/>
  <c r="M41" i="3"/>
  <c r="M39" i="3"/>
  <c r="M38" i="3"/>
  <c r="M37" i="3"/>
  <c r="M35" i="3"/>
  <c r="M34" i="3"/>
  <c r="M31" i="3"/>
  <c r="M29" i="3"/>
  <c r="M27" i="3"/>
  <c r="M26" i="3"/>
  <c r="M23" i="3"/>
  <c r="M22" i="3"/>
  <c r="M21" i="3"/>
  <c r="M19" i="3"/>
  <c r="M18" i="3"/>
  <c r="M14" i="3"/>
  <c r="M13" i="3"/>
  <c r="M7" i="3"/>
  <c r="M6" i="3"/>
  <c r="U45" i="1"/>
  <c r="G46" i="3" s="1"/>
  <c r="T45" i="1"/>
  <c r="G45" i="3" s="1"/>
  <c r="S45" i="1"/>
  <c r="G44" i="3" s="1"/>
  <c r="R45" i="1"/>
  <c r="G43" i="3" s="1"/>
  <c r="Q45" i="1"/>
  <c r="G42" i="3" s="1"/>
  <c r="P45" i="1"/>
  <c r="G41" i="3" s="1"/>
  <c r="O45" i="1"/>
  <c r="G40" i="3" s="1"/>
  <c r="N45" i="1"/>
  <c r="G39" i="3" s="1"/>
  <c r="M45" i="1"/>
  <c r="G38" i="3" s="1"/>
  <c r="L45" i="1"/>
  <c r="G37" i="3" s="1"/>
  <c r="K45" i="1"/>
  <c r="G36" i="3" s="1"/>
  <c r="J45" i="1"/>
  <c r="G35" i="3" s="1"/>
  <c r="I45" i="1"/>
  <c r="G34" i="3" s="1"/>
  <c r="H45" i="1"/>
  <c r="G33" i="3" s="1"/>
  <c r="V44" i="1"/>
  <c r="V43" i="1"/>
  <c r="V42" i="1"/>
  <c r="V41" i="1"/>
  <c r="V40" i="1"/>
  <c r="V39" i="1"/>
  <c r="V38" i="1"/>
  <c r="V37" i="1"/>
  <c r="V36" i="1"/>
  <c r="D36" i="1"/>
  <c r="V35" i="1"/>
  <c r="V34" i="1"/>
  <c r="V33" i="1"/>
  <c r="V32" i="1"/>
  <c r="V31" i="1"/>
  <c r="V30" i="1"/>
  <c r="V29" i="1"/>
  <c r="V28" i="1"/>
  <c r="V27" i="1"/>
  <c r="V26" i="1"/>
  <c r="V25" i="1"/>
  <c r="V24" i="1"/>
  <c r="D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M5" i="3" s="1"/>
  <c r="V10" i="1"/>
  <c r="M4" i="3" s="1"/>
  <c r="E52" i="3" l="1"/>
  <c r="E55" i="3" s="1"/>
  <c r="F52" i="3"/>
  <c r="F55" i="3" s="1"/>
  <c r="BA54" i="2"/>
  <c r="D39" i="1" s="1"/>
  <c r="E31" i="3"/>
  <c r="M52" i="3"/>
  <c r="G47" i="3"/>
  <c r="G52" i="3" s="1"/>
  <c r="D25" i="1"/>
  <c r="D27" i="1" s="1"/>
  <c r="D38" i="1" s="1"/>
  <c r="V45" i="1"/>
  <c r="D26" i="1"/>
  <c r="G55" i="3" l="1"/>
  <c r="B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Neznámý autor</author>
    <author>Nespor, Robert</author>
  </authors>
  <commentList>
    <comment ref="U13" authorId="0" shapeId="0" xr:uid="{00000000-0006-0000-0000-000010000000}">
      <text>
        <r>
          <rPr>
            <sz val="10"/>
            <rFont val="Arial"/>
            <family val="2"/>
            <charset val="238"/>
          </rPr>
          <t xml:space="preserve"> pripojky za vodu</t>
        </r>
      </text>
    </comment>
    <comment ref="U14" authorId="0" shapeId="0" xr:uid="{00000000-0006-0000-0000-000011000000}">
      <text>
        <r>
          <rPr>
            <sz val="10"/>
            <rFont val="Arial"/>
            <family val="2"/>
            <charset val="238"/>
          </rPr>
          <t xml:space="preserve">prispevky na kanalizaci </t>
        </r>
      </text>
    </comment>
    <comment ref="H22" authorId="0" shapeId="0" xr:uid="{00000000-0006-0000-0000-000003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prijem ze vstupneho</t>
        </r>
      </text>
    </comment>
    <comment ref="L22" authorId="0" shapeId="0" xr:uid="{00000000-0006-0000-0000-000009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prispevek od sponzoru na festival za reklamu
</t>
        </r>
      </text>
    </comment>
    <comment ref="O22" authorId="0" shapeId="0" xr:uid="{00000000-0006-0000-0000-00000E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sponzorske dary</t>
        </r>
      </text>
    </comment>
    <comment ref="L26" authorId="0" shapeId="0" xr:uid="{00000000-0006-0000-0000-00000A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    najem bytu</t>
        </r>
      </text>
    </comment>
    <comment ref="L28" authorId="0" shapeId="0" xr:uid="{00000000-0006-0000-0000-00000B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platba za čidlo - nájem</t>
        </r>
      </text>
    </comment>
    <comment ref="J31" authorId="0" shapeId="0" xr:uid="{00000000-0006-0000-0000-000007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věcná břemena</t>
        </r>
      </text>
    </comment>
    <comment ref="K31" authorId="0" shapeId="0" xr:uid="{00000000-0006-0000-0000-000008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pozemky - Vodafone apod.
</t>
        </r>
      </text>
    </comment>
    <comment ref="L31" authorId="0" shapeId="0" xr:uid="{00000000-0006-0000-0000-00000C000000}">
      <text>
        <r>
          <rPr>
            <sz val="10"/>
            <rFont val="Arial"/>
            <family val="2"/>
            <charset val="238"/>
          </rPr>
          <t>wifcom = 1200 najem anténa</t>
        </r>
      </text>
    </comment>
    <comment ref="H33" authorId="0" shapeId="0" xr:uid="{00000000-0006-0000-0000-000004000000}">
      <text>
        <r>
          <rPr>
            <sz val="10"/>
            <rFont val="Arial"/>
            <family val="2"/>
            <charset val="238"/>
          </rPr>
          <t>odvoz zeleně, pronájem techniky</t>
        </r>
      </text>
    </comment>
    <comment ref="C34" authorId="0" shapeId="0" xr:uid="{00000000-0006-0000-0000-000001000000}">
      <text>
        <r>
          <rPr>
            <sz val="10"/>
            <color rgb="FF000000"/>
            <rFont val="Arial"/>
            <family val="2"/>
            <charset val="238"/>
          </rPr>
          <t>Rozhodnutí o poskytnutí dotace Vodovod za kanálem SFŽP ČR 6 mil. a dotace na FVE 438 tis a klubovna 1400</t>
        </r>
      </text>
    </comment>
    <comment ref="H35" authorId="0" shapeId="0" xr:uid="{00000000-0006-0000-0000-000005000000}">
      <text>
        <r>
          <rPr>
            <sz val="10"/>
            <rFont val="Arial"/>
            <family val="2"/>
            <charset val="238"/>
          </rPr>
          <t>inzeraty v Rozhledech</t>
        </r>
      </text>
    </comment>
    <comment ref="I35" authorId="0" shapeId="0" xr:uid="{00000000-0006-0000-0000-000006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domovní čísla...</t>
        </r>
      </text>
    </comment>
    <comment ref="L35" authorId="0" shapeId="0" xr:uid="{00000000-0006-0000-0000-00000D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pronájem zasedačky</t>
        </r>
      </text>
    </comment>
    <comment ref="R36" authorId="0" shapeId="0" xr:uid="{00000000-0006-0000-0000-00000F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úroky z termín.
 vkladů</t>
        </r>
      </text>
    </comment>
    <comment ref="D41" authorId="0" shapeId="0" xr:uid="{00000000-0006-0000-0000-000002000000}">
      <text>
        <r>
          <rPr>
            <sz val="10"/>
            <color rgb="FF000000"/>
            <rFont val="Arial"/>
            <family val="2"/>
            <charset val="238"/>
          </rPr>
          <t xml:space="preserve">dorovnání schodku z přebytku minulých let </t>
        </r>
      </text>
    </comment>
    <comment ref="D42" authorId="1" shapeId="0" xr:uid="{7398414A-2839-EC42-8BEF-19B05E07BE41}">
      <text>
        <r>
          <rPr>
            <b/>
            <sz val="10"/>
            <color rgb="FF000000"/>
            <rFont val="Tahoma"/>
            <family val="2"/>
          </rPr>
          <t>úvěr na kanalizaci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Neznámý autor</author>
  </authors>
  <commentList>
    <comment ref="D7" authorId="0" shapeId="0" xr:uid="{00000000-0006-0000-0100-000003000000}">
      <text>
        <r>
          <rPr>
            <sz val="10"/>
            <color rgb="FF000000"/>
            <rFont val="Arial"/>
            <family val="2"/>
            <charset val="238"/>
          </rPr>
          <t xml:space="preserve">prohrnovani silnic + inzenyrska cinnost </t>
        </r>
      </text>
    </comment>
    <comment ref="N7" authorId="0" shapeId="0" xr:uid="{00000000-0006-0000-0100-000014000000}">
      <text>
        <r>
          <rPr>
            <sz val="10"/>
            <color rgb="FF000000"/>
            <rFont val="Arial"/>
            <family val="2"/>
            <charset val="238"/>
          </rPr>
          <t>nadoby na posyp atd.</t>
        </r>
      </text>
    </comment>
    <comment ref="P7" authorId="0" shapeId="0" xr:uid="{00000000-0006-0000-0100-00001A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posypovy material
</t>
        </r>
      </text>
    </comment>
    <comment ref="T7" authorId="0" shapeId="0" xr:uid="{00000000-0006-0000-0100-00002A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traktor PHM + maziva</t>
        </r>
      </text>
    </comment>
    <comment ref="AA7" authorId="0" shapeId="0" xr:uid="{00000000-0006-0000-0100-000038000000}">
      <text>
        <r>
          <rPr>
            <sz val="10"/>
            <color rgb="FF000000"/>
            <rFont val="Arial"/>
            <family val="2"/>
            <charset val="238"/>
          </rPr>
          <t>ruzne drobne prace…..</t>
        </r>
      </text>
    </comment>
    <comment ref="AB7" authorId="0" shapeId="0" xr:uid="{00000000-0006-0000-0100-000048000000}">
      <text>
        <r>
          <rPr>
            <sz val="10"/>
            <color rgb="FF000000"/>
            <rFont val="Arial"/>
            <family val="2"/>
            <charset val="238"/>
          </rPr>
          <t xml:space="preserve">opravy cest včetně větších akcí plus most přes Sázavu plus most Černý
</t>
        </r>
      </text>
    </comment>
    <comment ref="AR7" authorId="0" shapeId="0" xr:uid="{00000000-0006-0000-0100-00005E000000}">
      <text>
        <r>
          <rPr>
            <sz val="10"/>
            <rFont val="Arial"/>
            <family val="2"/>
            <charset val="238"/>
          </rPr>
          <t xml:space="preserve">poplatky, povolení,…
</t>
        </r>
      </text>
    </comment>
    <comment ref="AW7" authorId="0" shapeId="0" xr:uid="{00000000-0006-0000-0100-000063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1"/>
          </rPr>
          <t>projekt na stavbu komunikaci</t>
        </r>
      </text>
    </comment>
    <comment ref="AA8" authorId="0" shapeId="0" xr:uid="{00000000-0006-0000-0100-000039000000}">
      <text>
        <r>
          <rPr>
            <sz val="10"/>
            <color rgb="FF000000"/>
            <rFont val="Arial"/>
            <family val="2"/>
            <charset val="238"/>
          </rPr>
          <t>chodníky, opravy schodů apod.</t>
        </r>
      </text>
    </comment>
    <comment ref="AB8" authorId="0" shapeId="0" xr:uid="{00000000-0006-0000-0100-000049000000}">
      <text>
        <r>
          <rPr>
            <sz val="10"/>
            <color rgb="FF000000"/>
            <rFont val="Arial"/>
            <family val="2"/>
            <charset val="238"/>
          </rPr>
          <t>jen čistě údržba</t>
        </r>
      </text>
    </comment>
    <comment ref="AW8" authorId="0" shapeId="0" xr:uid="{00000000-0006-0000-0100-000064000000}">
      <text>
        <r>
          <rPr>
            <sz val="10"/>
            <color rgb="FF000000"/>
            <rFont val="Arial"/>
            <family val="2"/>
            <charset val="238"/>
          </rPr>
          <t>novy chodnik do Javorniku - usek D</t>
        </r>
      </text>
    </comment>
    <comment ref="AA10" authorId="0" shapeId="0" xr:uid="{00000000-0006-0000-0100-00003A000000}">
      <text>
        <r>
          <rPr>
            <sz val="10"/>
            <color rgb="FF000000"/>
            <rFont val="Arial"/>
            <family val="2"/>
            <charset val="238"/>
          </rPr>
          <t>Černý most oprava</t>
        </r>
      </text>
    </comment>
    <comment ref="AM11" authorId="0" shapeId="0" xr:uid="{00000000-0006-0000-0100-00005A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poplatek kraji za dopr. obslužnost dle smlouvy</t>
        </r>
      </text>
    </comment>
    <comment ref="P12" authorId="0" shapeId="0" xr:uid="{00000000-0006-0000-0100-00001B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vodomery</t>
        </r>
      </text>
    </comment>
    <comment ref="AA12" authorId="0" shapeId="0" xr:uid="{00000000-0006-0000-0100-00003B000000}">
      <text>
        <r>
          <rPr>
            <sz val="10"/>
            <color rgb="FF000000"/>
            <rFont val="Arial"/>
            <family val="2"/>
            <charset val="238"/>
          </rPr>
          <t>služby ve vztahu k vodovodům (zaměření…)</t>
        </r>
      </text>
    </comment>
    <comment ref="AW12" authorId="0" shapeId="0" xr:uid="{00000000-0006-0000-0100-000065000000}">
      <text>
        <r>
          <rPr>
            <sz val="10"/>
            <color rgb="FF000000"/>
            <rFont val="Arial"/>
            <family val="2"/>
            <charset val="238"/>
          </rPr>
          <t>vodovod za kanalem, vodovod Javornik dostavba do kopce</t>
        </r>
      </text>
    </comment>
    <comment ref="AA13" authorId="0" shapeId="0" xr:uid="{00000000-0006-0000-0100-00003C000000}">
      <text>
        <r>
          <rPr>
            <sz val="10"/>
            <color rgb="FF000000"/>
            <rFont val="Arial"/>
            <family val="2"/>
            <charset val="238"/>
          </rPr>
          <t>služby na ČOV vcetne projektu na novou ČOV</t>
        </r>
      </text>
    </comment>
    <comment ref="AB13" authorId="0" shapeId="0" xr:uid="{00000000-0006-0000-0100-00004A000000}">
      <text>
        <r>
          <rPr>
            <sz val="10"/>
            <color rgb="FF000000"/>
            <rFont val="Arial"/>
            <family val="2"/>
            <charset val="238"/>
          </rPr>
          <t xml:space="preserve">opravy
</t>
        </r>
      </text>
    </comment>
    <comment ref="AZ13" authorId="0" shapeId="0" xr:uid="{132959FC-26EB-8444-9AB1-56D845566342}">
      <text>
        <r>
          <rPr>
            <sz val="10"/>
            <color rgb="FF000000"/>
            <rFont val="Arial"/>
            <family val="2"/>
            <charset val="238"/>
          </rPr>
          <t xml:space="preserve">příspěvek pro DSO
</t>
        </r>
      </text>
    </comment>
    <comment ref="AL15" authorId="0" shapeId="0" xr:uid="{00000000-0006-0000-0100-000058000000}">
      <text>
        <r>
          <rPr>
            <sz val="10"/>
            <color rgb="FF000000"/>
            <rFont val="Arial"/>
            <family val="2"/>
            <charset val="238"/>
          </rPr>
          <t>platba do Čerčan,Pysely, Nespeky..</t>
        </r>
      </text>
    </comment>
    <comment ref="AL16" authorId="0" shapeId="0" xr:uid="{00000000-0006-0000-0100-000059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platba do Čerčan, pripadna platba na dostavbu skoly</t>
        </r>
      </text>
    </comment>
    <comment ref="P21" authorId="0" shapeId="0" xr:uid="{00000000-0006-0000-0100-00001C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zeleň - kytky, buksusy….</t>
        </r>
      </text>
    </comment>
    <comment ref="J24" authorId="0" shapeId="0" xr:uid="{E4AD50E1-8446-4F4F-B04C-8DC4EE5A9A19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poplatek OSA</t>
        </r>
      </text>
    </comment>
    <comment ref="P24" authorId="0" shapeId="0" xr:uid="{00000000-0006-0000-0100-00001D000000}">
      <text>
        <r>
          <rPr>
            <sz val="10"/>
            <rFont val="Arial"/>
            <family val="2"/>
            <charset val="238"/>
          </rPr>
          <t>materiál na akce pro děti apod. krátkodobějšího charakteru</t>
        </r>
      </text>
    </comment>
    <comment ref="AA24" authorId="0" shapeId="0" xr:uid="{00000000-0006-0000-0100-00003E000000}">
      <text>
        <r>
          <rPr>
            <sz val="10"/>
            <color rgb="FF000000"/>
            <rFont val="Arial"/>
            <family val="2"/>
            <charset val="238"/>
          </rPr>
          <t xml:space="preserve">skakaci hrad, kapely na festival, kroužky apod. - služby </t>
        </r>
      </text>
    </comment>
    <comment ref="AD24" authorId="0" shapeId="0" xr:uid="{00000000-0006-0000-0100-00005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pohosteni detsky den, seniori, atd.</t>
        </r>
      </text>
    </comment>
    <comment ref="AG24" authorId="0" shapeId="0" xr:uid="{00000000-0006-0000-0100-000053000000}">
      <text>
        <r>
          <rPr>
            <sz val="10"/>
            <rFont val="Arial"/>
            <family val="2"/>
            <charset val="238"/>
          </rPr>
          <t>vouchery pro seniory, drobné dárky na akce</t>
        </r>
      </text>
    </comment>
    <comment ref="P25" authorId="0" shapeId="0" xr:uid="{00000000-0006-0000-0100-00001E000000}">
      <text>
        <r>
          <rPr>
            <sz val="10"/>
            <color rgb="FF000000"/>
            <rFont val="Arial"/>
            <family val="2"/>
            <charset val="238"/>
          </rPr>
          <t xml:space="preserve">drobny material
</t>
        </r>
      </text>
    </comment>
    <comment ref="AA25" authorId="0" shapeId="0" xr:uid="{00000000-0006-0000-0100-00003F000000}">
      <text>
        <r>
          <rPr>
            <sz val="10"/>
            <color rgb="FF000000"/>
            <rFont val="Arial"/>
            <family val="2"/>
            <charset val="238"/>
          </rPr>
          <t xml:space="preserve">sluzby nakupovane ke hristi, </t>
        </r>
        <r>
          <rPr>
            <sz val="10"/>
            <color rgb="FF000000"/>
            <rFont val="Arial"/>
            <family val="2"/>
          </rPr>
          <t xml:space="preserve">plus projekt na hřiště Vávrovky 300 </t>
        </r>
      </text>
    </comment>
    <comment ref="AW25" authorId="0" shapeId="0" xr:uid="{00000000-0006-0000-0100-000066000000}">
      <text>
        <r>
          <rPr>
            <sz val="10"/>
            <color rgb="FF000000"/>
            <rFont val="Arial"/>
            <family val="2"/>
            <charset val="238"/>
          </rPr>
          <t xml:space="preserve">nove kabiny na Vávrovkách
</t>
        </r>
      </text>
    </comment>
    <comment ref="P26" authorId="0" shapeId="0" xr:uid="{00000000-0006-0000-0100-00001F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material na opravu hriste</t>
        </r>
      </text>
    </comment>
    <comment ref="AA26" authorId="0" shapeId="0" xr:uid="{00000000-0006-0000-0100-000040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revize detskeho hriste</t>
        </r>
      </text>
    </comment>
    <comment ref="P29" authorId="0" shapeId="0" xr:uid="{00000000-0006-0000-0100-000020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opravy bytu</t>
        </r>
      </text>
    </comment>
    <comment ref="AB29" authorId="0" shapeId="0" xr:uid="{00000000-0006-0000-0100-00004B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služby k bytu</t>
        </r>
      </text>
    </comment>
    <comment ref="AU29" authorId="0" shapeId="0" xr:uid="{00000000-0006-0000-0100-000062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vratky energie
</t>
        </r>
      </text>
    </comment>
    <comment ref="S31" authorId="0" shapeId="0" xr:uid="{00000000-0006-0000-0100-000028000000}">
      <text>
        <r>
          <rPr>
            <sz val="10"/>
            <rFont val="Arial"/>
            <family val="2"/>
            <charset val="238"/>
          </rPr>
          <t>verejne osvetleni obec elektřina</t>
        </r>
      </text>
    </comment>
    <comment ref="AA31" authorId="0" shapeId="0" xr:uid="{00000000-0006-0000-0100-000041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osazeni sloupu verejne osvetleni apod.</t>
        </r>
      </text>
    </comment>
    <comment ref="AW31" authorId="0" shapeId="0" xr:uid="{00000000-0006-0000-0100-000067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investice do LED lamp plus 3 lampy k Flekačům</t>
        </r>
      </text>
    </comment>
    <comment ref="C35" authorId="0" shapeId="0" xr:uid="{00000000-0006-0000-0100-00000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plat Honzy J.</t>
        </r>
      </text>
    </comment>
    <comment ref="D35" authorId="0" shapeId="0" xr:uid="{00000000-0006-0000-0100-000004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na dohody o provedeni prace - drobne opravy</t>
        </r>
      </text>
    </comment>
    <comment ref="F35" authorId="0" shapeId="0" xr:uid="{00000000-0006-0000-0100-000009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pojistne socialni</t>
        </r>
      </text>
    </comment>
    <comment ref="G35" authorId="0" shapeId="0" xr:uid="{00000000-0006-0000-0100-00000C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pojistne zdravotni</t>
        </r>
      </text>
    </comment>
    <comment ref="L35" authorId="0" shapeId="0" xr:uid="{00000000-0006-0000-0100-000011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ochranne pomucky</t>
        </r>
      </text>
    </comment>
    <comment ref="P35" authorId="0" shapeId="0" xr:uid="{00000000-0006-0000-0100-00002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drobne opravy material</t>
        </r>
      </text>
    </comment>
    <comment ref="X35" authorId="0" shapeId="0" xr:uid="{00000000-0006-0000-0100-000033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najem Správa železnic</t>
        </r>
      </text>
    </comment>
    <comment ref="Y35" authorId="0" shapeId="0" xr:uid="{00000000-0006-0000-0100-000034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pravnik</t>
        </r>
      </text>
    </comment>
    <comment ref="AA35" authorId="0" shapeId="0" xr:uid="{00000000-0006-0000-0100-000042000000}">
      <text>
        <r>
          <rPr>
            <sz val="10"/>
            <rFont val="Arial"/>
            <family val="2"/>
            <charset val="238"/>
          </rPr>
          <t>ostatní sluzby</t>
        </r>
      </text>
    </comment>
    <comment ref="AQ35" authorId="0" shapeId="0" xr:uid="{00000000-0006-0000-0100-00005C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poplatky</t>
        </r>
      </text>
    </comment>
    <comment ref="AS35" authorId="0" shapeId="0" xr:uid="{00000000-0006-0000-0100-00005F000000}">
      <text>
        <r>
          <rPr>
            <sz val="10"/>
            <color rgb="FF000000"/>
            <rFont val="Arial"/>
            <family val="2"/>
            <charset val="238"/>
          </rPr>
          <t>podle smernice prispevek zamestnanci na rekreaci</t>
        </r>
      </text>
    </comment>
    <comment ref="N37" authorId="0" shapeId="0" xr:uid="{00000000-0006-0000-0100-000015000000}">
      <text>
        <r>
          <rPr>
            <sz val="10"/>
            <rFont val="Arial"/>
            <family val="2"/>
            <charset val="238"/>
          </rPr>
          <t>koše, schody ke kontejnerům apod.</t>
        </r>
      </text>
    </comment>
    <comment ref="P37" authorId="0" shapeId="0" xr:uid="{00000000-0006-0000-0100-000022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material na odpady, pytle, rukavice, atd.</t>
        </r>
      </text>
    </comment>
    <comment ref="AA37" authorId="0" shapeId="0" xr:uid="{00000000-0006-0000-0100-000043000000}">
      <text>
        <r>
          <rPr>
            <sz val="10"/>
            <color rgb="FF000000"/>
            <rFont val="Arial"/>
            <family val="2"/>
            <charset val="238"/>
          </rPr>
          <t xml:space="preserve">platby Pedersen
</t>
        </r>
      </text>
    </comment>
    <comment ref="AW37" authorId="0" shapeId="0" xr:uid="{00000000-0006-0000-0100-000068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vystavba kontejneroveho stani</t>
        </r>
      </text>
    </comment>
    <comment ref="AA38" authorId="0" shapeId="0" xr:uid="{00000000-0006-0000-0100-000044000000}">
      <text>
        <r>
          <rPr>
            <sz val="10"/>
            <rFont val="Arial"/>
            <family val="2"/>
            <charset val="238"/>
          </rPr>
          <t xml:space="preserve">kompostery projekt udrzitelnosti
</t>
        </r>
      </text>
    </comment>
    <comment ref="D39" authorId="0" shapeId="0" xr:uid="{00000000-0006-0000-0100-000005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dohody DPČ, kontroly kontejneru, atd.</t>
        </r>
      </text>
    </comment>
    <comment ref="F39" authorId="0" shapeId="0" xr:uid="{00000000-0006-0000-0100-00000A000000}">
      <text>
        <r>
          <rPr>
            <sz val="10"/>
            <color rgb="FF000000"/>
            <rFont val="Arial"/>
            <family val="2"/>
            <charset val="238"/>
          </rPr>
          <t>socialni</t>
        </r>
      </text>
    </comment>
    <comment ref="G39" authorId="0" shapeId="0" xr:uid="{00000000-0006-0000-0100-00000D000000}">
      <text>
        <r>
          <rPr>
            <sz val="10"/>
            <rFont val="Arial"/>
            <family val="2"/>
            <charset val="238"/>
          </rPr>
          <t>zdravotní</t>
        </r>
      </text>
    </comment>
    <comment ref="L39" authorId="0" shapeId="0" xr:uid="{00000000-0006-0000-0100-000012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ochranne pomucky</t>
        </r>
      </text>
    </comment>
    <comment ref="N39" authorId="0" shapeId="0" xr:uid="{00000000-0006-0000-0100-000016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sekacka, krovinorez….</t>
        </r>
      </text>
    </comment>
    <comment ref="P39" authorId="0" shapeId="0" xr:uid="{00000000-0006-0000-0100-000023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stromy, semena, půda..</t>
        </r>
      </text>
    </comment>
    <comment ref="T39" authorId="0" shapeId="0" xr:uid="{00000000-0006-0000-0100-00002B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pohonne hmoty</t>
        </r>
      </text>
    </comment>
    <comment ref="W39" authorId="0" shapeId="0" xr:uid="{00000000-0006-0000-0100-000030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pojisteni multikara, valník, traktor</t>
        </r>
      </text>
    </comment>
    <comment ref="AA39" authorId="0" shapeId="0" xr:uid="{00000000-0006-0000-0100-000045000000}">
      <text>
        <r>
          <rPr>
            <sz val="10"/>
            <color rgb="FF000000"/>
            <rFont val="Arial"/>
            <family val="2"/>
            <charset val="238"/>
          </rPr>
          <t>kácení stromů, úprava prostranství</t>
        </r>
      </text>
    </comment>
    <comment ref="AB39" authorId="0" shapeId="0" xr:uid="{00000000-0006-0000-0100-00004C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opravy a udrzba techniky</t>
        </r>
      </text>
    </comment>
    <comment ref="AT42" authorId="0" shapeId="0" xr:uid="{00000000-0006-0000-0100-000061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rezerva na krizove opatreni - povodně…. </t>
        </r>
      </text>
    </comment>
    <comment ref="D43" authorId="0" shapeId="0" xr:uid="{00000000-0006-0000-0100-000006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skoleni hasicu na dohodu</t>
        </r>
      </text>
    </comment>
    <comment ref="N43" authorId="0" shapeId="0" xr:uid="{00000000-0006-0000-0100-000017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drobne hmotne prostredky, obleky apod.</t>
        </r>
      </text>
    </comment>
    <comment ref="P43" authorId="0" shapeId="0" xr:uid="{00000000-0006-0000-0100-000024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material - drobnosti, nářadí</t>
        </r>
      </text>
    </comment>
    <comment ref="T43" authorId="0" shapeId="0" xr:uid="{00000000-0006-0000-0100-00002C000000}">
      <text>
        <r>
          <rPr>
            <sz val="10"/>
            <rFont val="Arial"/>
            <family val="2"/>
            <charset val="238"/>
          </rPr>
          <t>pohonné hmoty</t>
        </r>
      </text>
    </comment>
    <comment ref="V43" authorId="0" shapeId="0" xr:uid="{00000000-0006-0000-0100-00002E000000}">
      <text>
        <r>
          <rPr>
            <sz val="10"/>
            <rFont val="Arial"/>
            <family val="2"/>
            <charset val="238"/>
          </rPr>
          <t>telefony</t>
        </r>
      </text>
    </comment>
    <comment ref="Z43" authorId="0" shapeId="0" xr:uid="{00000000-0006-0000-0100-000035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skoleni - velitelé...</t>
        </r>
      </text>
    </comment>
    <comment ref="AA43" authorId="0" shapeId="0" xr:uid="{00000000-0006-0000-0100-000046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nakup sluzeb</t>
        </r>
      </text>
    </comment>
    <comment ref="AB43" authorId="0" shapeId="0" xr:uid="{00000000-0006-0000-0100-00004D000000}">
      <text>
        <r>
          <rPr>
            <sz val="10"/>
            <color rgb="FF000000"/>
            <rFont val="Arial"/>
            <family val="2"/>
            <charset val="238"/>
          </rPr>
          <t>opravy aut</t>
        </r>
      </text>
    </comment>
    <comment ref="E44" authorId="0" shapeId="0" xr:uid="{00000000-0006-0000-0100-000008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platy zastupitelu</t>
        </r>
      </text>
    </comment>
    <comment ref="G44" authorId="0" shapeId="0" xr:uid="{00000000-0006-0000-0100-00000E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zdravotni pojisteni
</t>
        </r>
      </text>
    </comment>
    <comment ref="Z44" authorId="0" shapeId="0" xr:uid="{00000000-0006-0000-0100-000036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
skoleni</t>
        </r>
      </text>
    </comment>
    <comment ref="AC44" authorId="0" shapeId="0" xr:uid="{00000000-0006-0000-0100-00004F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cestovne</t>
        </r>
      </text>
    </comment>
    <comment ref="C48" authorId="0" shapeId="0" xr:uid="{00000000-0006-0000-0100-000002000000}">
      <text>
        <r>
          <rPr>
            <sz val="10"/>
            <color rgb="FF000000"/>
            <rFont val="Arial"/>
            <family val="2"/>
            <charset val="238"/>
          </rPr>
          <t>Hanka plat</t>
        </r>
      </text>
    </comment>
    <comment ref="D48" authorId="0" shapeId="0" xr:uid="{00000000-0006-0000-0100-000007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dohody uklid atd.</t>
        </r>
      </text>
    </comment>
    <comment ref="F48" authorId="0" shapeId="0" xr:uid="{00000000-0006-0000-0100-00000B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socialni pojisteni</t>
        </r>
      </text>
    </comment>
    <comment ref="G48" authorId="0" shapeId="0" xr:uid="{00000000-0006-0000-0100-00000F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zdravotni pojisteni</t>
        </r>
      </text>
    </comment>
    <comment ref="I48" authorId="0" shapeId="0" xr:uid="{00000000-0006-0000-0100-000010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zakonne pojisteni zamestnavatele</t>
        </r>
      </text>
    </comment>
    <comment ref="M48" authorId="0" shapeId="0" xr:uid="{00000000-0006-0000-0100-000013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knihy tisky</t>
        </r>
      </text>
    </comment>
    <comment ref="N48" authorId="0" shapeId="0" xr:uid="{00000000-0006-0000-0100-000018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vybaveni obce, kancelare</t>
        </r>
      </text>
    </comment>
    <comment ref="O48" authorId="0" shapeId="0" xr:uid="{00000000-0006-0000-0100-000019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nakup zbozi</t>
        </r>
      </text>
    </comment>
    <comment ref="P48" authorId="0" shapeId="0" xr:uid="{00000000-0006-0000-0100-000025000000}">
      <text>
        <r>
          <rPr>
            <sz val="10"/>
            <rFont val="Arial"/>
            <family val="2"/>
            <charset val="238"/>
          </rPr>
          <t>material - tonery, papíry, doklady, tužky apod.</t>
        </r>
      </text>
    </comment>
    <comment ref="Q48" authorId="0" shapeId="0" xr:uid="{00000000-0006-0000-0100-000026000000}">
      <text>
        <r>
          <rPr>
            <sz val="10"/>
            <color rgb="FF000000"/>
            <rFont val="Arial"/>
            <family val="2"/>
            <charset val="238"/>
          </rPr>
          <t>voda z kohoutku pro občany co jim došla voda nebo mají špatnou</t>
        </r>
      </text>
    </comment>
    <comment ref="R48" authorId="0" shapeId="0" xr:uid="{00000000-0006-0000-0100-000027000000}">
      <text>
        <r>
          <rPr>
            <sz val="10"/>
            <color rgb="FF000000"/>
            <rFont val="Arial"/>
            <family val="2"/>
            <charset val="238"/>
          </rPr>
          <t>plyn</t>
        </r>
      </text>
    </comment>
    <comment ref="S48" authorId="0" shapeId="0" xr:uid="{00000000-0006-0000-0100-000029000000}">
      <text>
        <r>
          <rPr>
            <sz val="10"/>
            <color rgb="FF000000"/>
            <rFont val="Arial"/>
            <family val="2"/>
            <charset val="238"/>
          </rPr>
          <t>energie - včetně domečku voda nad tratí</t>
        </r>
      </text>
    </comment>
    <comment ref="U48" authorId="0" shapeId="0" xr:uid="{00000000-0006-0000-0100-00002D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posta</t>
        </r>
      </text>
    </comment>
    <comment ref="V48" authorId="0" shapeId="0" xr:uid="{00000000-0006-0000-0100-00002F000000}">
      <text>
        <r>
          <rPr>
            <sz val="10"/>
            <rFont val="Arial"/>
            <family val="2"/>
            <charset val="238"/>
          </rPr>
          <t>telekom, CRA</t>
        </r>
      </text>
    </comment>
    <comment ref="W48" authorId="0" shapeId="0" xr:uid="{00000000-0006-0000-0100-000031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pojisteni obce</t>
        </r>
      </text>
    </comment>
    <comment ref="Z48" authorId="0" shapeId="0" xr:uid="{00000000-0006-0000-0100-000037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skoleni</t>
        </r>
      </text>
    </comment>
    <comment ref="AA48" authorId="0" shapeId="0" xr:uid="{00000000-0006-0000-0100-000047000000}">
      <text>
        <r>
          <rPr>
            <sz val="10"/>
            <color rgb="FF000000"/>
            <rFont val="Arial"/>
            <family val="2"/>
            <charset val="238"/>
          </rPr>
          <t>poplatky GDPR, revize elektro, sluzby IT, malování….</t>
        </r>
      </text>
    </comment>
    <comment ref="AB48" authorId="0" shapeId="0" xr:uid="{00000000-0006-0000-0100-00004E000000}">
      <text>
        <r>
          <rPr>
            <sz val="10"/>
            <rFont val="Arial"/>
            <family val="2"/>
            <charset val="238"/>
          </rPr>
          <t>opravy obecniho uradu</t>
        </r>
      </text>
    </comment>
    <comment ref="AC48" authorId="0" shapeId="0" xr:uid="{00000000-0006-0000-0100-000050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cestovne</t>
        </r>
      </text>
    </comment>
    <comment ref="AD48" authorId="0" shapeId="0" xr:uid="{00000000-0006-0000-0100-000052000000}">
      <text>
        <r>
          <rPr>
            <sz val="10"/>
            <rFont val="Arial"/>
            <family val="2"/>
            <charset val="238"/>
          </rPr>
          <t>pohosteni - voda, káva apod.</t>
        </r>
      </text>
    </comment>
    <comment ref="AS48" authorId="0" shapeId="0" xr:uid="{00000000-0006-0000-0100-000060000000}">
      <text>
        <r>
          <rPr>
            <sz val="10"/>
            <rFont val="Arial"/>
            <family val="2"/>
            <charset val="238"/>
          </rPr>
          <t>Hanka rekreace prispevek</t>
        </r>
      </text>
    </comment>
    <comment ref="AX48" authorId="0" shapeId="0" xr:uid="{00000000-0006-0000-0100-00006A000000}">
      <text>
        <r>
          <rPr>
            <sz val="10"/>
            <color rgb="FF000000"/>
            <rFont val="Arial"/>
            <family val="2"/>
            <charset val="238"/>
          </rPr>
          <t xml:space="preserve">FVE na budově úřadu
</t>
        </r>
      </text>
    </comment>
    <comment ref="W49" authorId="0" shapeId="0" xr:uid="{00000000-0006-0000-0100-000032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vedeni uctu</t>
        </r>
      </text>
    </comment>
    <comment ref="AH53" authorId="0" shapeId="0" xr:uid="{00000000-0006-0000-0100-000054000000}">
      <text>
        <r>
          <rPr>
            <sz val="10"/>
            <rFont val="Arial"/>
            <family val="2"/>
            <charset val="238"/>
          </rPr>
          <t>obecne prospesne prispevky Hospic, RUAH a zdrav. postižení</t>
        </r>
      </text>
    </comment>
    <comment ref="AI53" authorId="0" shapeId="0" xr:uid="{00000000-0006-0000-0100-000055000000}">
      <text>
        <r>
          <rPr>
            <sz val="10"/>
            <rFont val="Arial"/>
            <family val="2"/>
            <charset val="238"/>
          </rPr>
          <t>prispevky spolkum - Čistá řeka, SMS, fauna flora</t>
        </r>
      </text>
    </comment>
    <comment ref="AJ53" authorId="0" shapeId="0" xr:uid="{00000000-0006-0000-0100-000056000000}">
      <text>
        <r>
          <rPr>
            <sz val="10"/>
            <rFont val="Arial"/>
            <family val="2"/>
            <charset val="238"/>
          </rPr>
          <t>kostel na Hradišti</t>
        </r>
      </text>
    </comment>
    <comment ref="AK53" authorId="0" shapeId="0" xr:uid="{00000000-0006-0000-0100-000057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Dráče, památky - Hlásky</t>
        </r>
      </text>
    </comment>
    <comment ref="AQ53" authorId="0" shapeId="0" xr:uid="{00000000-0006-0000-0100-00005D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dan z prijmu za obec</t>
        </r>
      </text>
    </comment>
  </commentList>
</comments>
</file>

<file path=xl/sharedStrings.xml><?xml version="1.0" encoding="utf-8"?>
<sst xmlns="http://schemas.openxmlformats.org/spreadsheetml/2006/main" count="333" uniqueCount="218">
  <si>
    <t>Rozpočtové příjmy třídy 1</t>
  </si>
  <si>
    <t>Druh příjmu</t>
  </si>
  <si>
    <t>Položka dle RS</t>
  </si>
  <si>
    <t>NÁZEV PŘÍJMU</t>
  </si>
  <si>
    <t>Částka v tis. Kč</t>
  </si>
  <si>
    <r>
      <rPr>
        <b/>
        <sz val="10"/>
        <color theme="1"/>
        <rFont val="Arial"/>
        <family val="2"/>
        <charset val="238"/>
      </rPr>
      <t>Obecní  úřad - ČTYŘKOLY</t>
    </r>
    <r>
      <rPr>
        <sz val="10"/>
        <color theme="1"/>
        <rFont val="Arial CE1"/>
        <charset val="1"/>
      </rPr>
      <t xml:space="preserve">                       </t>
    </r>
    <r>
      <rPr>
        <b/>
        <sz val="10"/>
        <color theme="1"/>
        <rFont val="Arial CE"/>
        <charset val="1"/>
      </rPr>
      <t xml:space="preserve">  </t>
    </r>
    <r>
      <rPr>
        <sz val="10"/>
        <color theme="1"/>
        <rFont val="Arial CE1"/>
        <charset val="1"/>
      </rPr>
      <t xml:space="preserve">                                       </t>
    </r>
  </si>
  <si>
    <t xml:space="preserve">Vyvěšeno: </t>
  </si>
  <si>
    <t xml:space="preserve"> IČO: 508519</t>
  </si>
  <si>
    <r>
      <rPr>
        <b/>
        <sz val="10"/>
        <color theme="1"/>
        <rFont val="Arial"/>
        <family val="2"/>
        <charset val="238"/>
      </rPr>
      <t>Starosta:</t>
    </r>
    <r>
      <rPr>
        <sz val="10"/>
        <color theme="1"/>
        <rFont val="Arial CE"/>
        <charset val="1"/>
      </rPr>
      <t xml:space="preserve"> Vladislav Horák</t>
    </r>
  </si>
  <si>
    <t>Okres: BENEŠOV</t>
  </si>
  <si>
    <r>
      <rPr>
        <b/>
        <sz val="10"/>
        <color theme="1"/>
        <rFont val="Arial"/>
        <family val="2"/>
        <charset val="238"/>
      </rPr>
      <t>Předseda finančního výboru</t>
    </r>
    <r>
      <rPr>
        <sz val="10"/>
        <color theme="1"/>
        <rFont val="Arial CE"/>
        <charset val="1"/>
      </rPr>
      <t>: Robert Nešpor</t>
    </r>
  </si>
  <si>
    <t>Daň z příjmů fyzických osob ze závislé činnosti</t>
  </si>
  <si>
    <t>Rozpočtové příjmy tříd 2+3</t>
  </si>
  <si>
    <t>v tisících Kč</t>
  </si>
  <si>
    <t>Daň z příjmů fyzických osob ze sam. výděl. činnosti</t>
  </si>
  <si>
    <t>Paragraf</t>
  </si>
  <si>
    <t>Odvětví dle RS</t>
  </si>
  <si>
    <t>Třída 2 - Nedaňové příjmy</t>
  </si>
  <si>
    <t>Tř.3 Kapitál. příjmy</t>
  </si>
  <si>
    <t>Celkem</t>
  </si>
  <si>
    <t>Daň z příjmů fyzických osob z kapitál. výnosů</t>
  </si>
  <si>
    <t>z vlastní činnosti</t>
  </si>
  <si>
    <t>z pronájmu majetku</t>
  </si>
  <si>
    <t>Příjmy z podílu na zisku a dividendy</t>
  </si>
  <si>
    <t>Dary</t>
  </si>
  <si>
    <t>Přijaté pojistné náhrady</t>
  </si>
  <si>
    <t>přijaté nekapitálové příspěvky a náhrady</t>
  </si>
  <si>
    <t>příjmy za úroky</t>
  </si>
  <si>
    <t>za prodej invest.majet.</t>
  </si>
  <si>
    <t>Daň z příjmů právnických osob</t>
  </si>
  <si>
    <t>za služby    a výrobky</t>
  </si>
  <si>
    <t>z prodeje   zboží</t>
  </si>
  <si>
    <t>za věcné břemeno</t>
  </si>
  <si>
    <t>za pozemky</t>
  </si>
  <si>
    <t>ostat.   nemovit.</t>
  </si>
  <si>
    <t>za reklamu</t>
  </si>
  <si>
    <t>pozemky</t>
  </si>
  <si>
    <t>ost.  nemovit.</t>
  </si>
  <si>
    <t>přijaté příspěvky</t>
  </si>
  <si>
    <t>Daň z příjmů právnických osob za  obce</t>
  </si>
  <si>
    <t>Daň z přidané hodnoty</t>
  </si>
  <si>
    <t>Lesní hosp.-pěsteb.činnost</t>
  </si>
  <si>
    <t>Příjem za odnětí půdy</t>
  </si>
  <si>
    <t>Vnitřní obchod, služby</t>
  </si>
  <si>
    <t>Zálež. ost. drah - vleky</t>
  </si>
  <si>
    <t>Poplatky ze psů</t>
  </si>
  <si>
    <t>Pitná voda -vodovody, studny</t>
  </si>
  <si>
    <t>Poplatky za lázeňský nebo rekreační pobyt</t>
  </si>
  <si>
    <t>Odvádění odpad.vod</t>
  </si>
  <si>
    <t>Poplatky za užívání veřejného prostranství</t>
  </si>
  <si>
    <t>Obecní rybníky</t>
  </si>
  <si>
    <t>Poplatky ze vstupného</t>
  </si>
  <si>
    <t>Mateřské školy</t>
  </si>
  <si>
    <t>Poplatky za odpad</t>
  </si>
  <si>
    <t>Základní škola</t>
  </si>
  <si>
    <t>Správní poplatky</t>
  </si>
  <si>
    <t>Školní stravování</t>
  </si>
  <si>
    <t>Daň z hazardních her</t>
  </si>
  <si>
    <t>Místní kina</t>
  </si>
  <si>
    <t>Daň z technických her</t>
  </si>
  <si>
    <t>Místní knihovny</t>
  </si>
  <si>
    <t>Daň z nemovitosti</t>
  </si>
  <si>
    <t>Zájm. činnost v kultuře (KD)</t>
  </si>
  <si>
    <t>SPOZ</t>
  </si>
  <si>
    <t>Sport.zařízení v majetku obce</t>
  </si>
  <si>
    <t>Třída 1</t>
  </si>
  <si>
    <t>Daňové příjmy                                                celkem</t>
  </si>
  <si>
    <t>Tělových. činnost j.n.</t>
  </si>
  <si>
    <t>Třída 2</t>
  </si>
  <si>
    <t>Nedaňové příjmy                                            celkem</t>
  </si>
  <si>
    <t>Zájm. čin. a rekreace j.n.</t>
  </si>
  <si>
    <t>Třída 3</t>
  </si>
  <si>
    <t>Kapitálové příjmy                                           celkem</t>
  </si>
  <si>
    <t>Bytové hospodářství</t>
  </si>
  <si>
    <t>VLASTNÍ PŘÍJMY   (třídy 1 - 3)</t>
  </si>
  <si>
    <t>Pronájem nebytových prostor</t>
  </si>
  <si>
    <t>Neinvestiční dotace přijaté ze ze všeobecné pokladní správy SR (volby)</t>
  </si>
  <si>
    <t>Veřejné osvětlení</t>
  </si>
  <si>
    <t>Neinvestiční dotace přijaté ze SR v rámci souhrn. finančního vztahu</t>
  </si>
  <si>
    <t>Pohřebnictví</t>
  </si>
  <si>
    <t>Ostatní neinvestiční dotace přijaté ze SR (likvidace povodní)</t>
  </si>
  <si>
    <t>Místní inž. Sítě</t>
  </si>
  <si>
    <t xml:space="preserve"> </t>
  </si>
  <si>
    <t>Neinvestiční dotace přijaté od obcí (např. provoz škol, skládky atd..)</t>
  </si>
  <si>
    <t>Komun.služby a územ.rozvoj</t>
  </si>
  <si>
    <t>Neinvestiční dotace přijaté od krajů</t>
  </si>
  <si>
    <t>Sběr a svoz komunál. odpadů</t>
  </si>
  <si>
    <t>Převody z rozpočtových účtů</t>
  </si>
  <si>
    <t>Veřejná zeleň</t>
  </si>
  <si>
    <t>Ostatní investiční dotace přijaté ze SR</t>
  </si>
  <si>
    <t>Pečovatelská služba DsPS</t>
  </si>
  <si>
    <t>Investiční dotace od krajů</t>
  </si>
  <si>
    <t>Činnost místní správy</t>
  </si>
  <si>
    <t>Třída 4</t>
  </si>
  <si>
    <t>PŘIJATÉ DOTACE                                                celkem</t>
  </si>
  <si>
    <t>Obecné příjmy z fin. operací</t>
  </si>
  <si>
    <t>Třída</t>
  </si>
  <si>
    <t>ÚHRNEM</t>
  </si>
  <si>
    <t>Ostatní činnost</t>
  </si>
  <si>
    <t>1 - 4</t>
  </si>
  <si>
    <t>PŘÍJMY</t>
  </si>
  <si>
    <t>R o z d í l   p ř í j m ů   a   v ý d a j ů   (+,-)</t>
  </si>
  <si>
    <t>Třída 8</t>
  </si>
  <si>
    <t>F I N A N C O V Á N Í</t>
  </si>
  <si>
    <t>Změna stavu peněžních prostředků na bankovním účtu</t>
  </si>
  <si>
    <t>Dlouhodobě přijaté půjčky (včetně úvěrů,přechod.výpomocí a půjček)</t>
  </si>
  <si>
    <t>Splátky dlouhodob.přijatých půjček (          -   "    -          )</t>
  </si>
  <si>
    <t>Krátkodobý úvěr</t>
  </si>
  <si>
    <t>Splátky krátkodobých úvěrů</t>
  </si>
  <si>
    <t>Celkem třídy 2+3</t>
  </si>
  <si>
    <t>check</t>
  </si>
  <si>
    <t>Rozpočtové výdaje 2025</t>
  </si>
  <si>
    <t>v tisicích Kč</t>
  </si>
  <si>
    <t>Odvětví rozpočtové skladby</t>
  </si>
  <si>
    <t>Platy zaměstnanců</t>
  </si>
  <si>
    <t>Ostat.osob. výdaje</t>
  </si>
  <si>
    <t>Odměny členů ZO</t>
  </si>
  <si>
    <t xml:space="preserve">Pojistné,sociál.zabezp. ,příspěvky na PZ    </t>
  </si>
  <si>
    <t>Pojistné na ZP</t>
  </si>
  <si>
    <t>Povinné pojištění úraz.</t>
  </si>
  <si>
    <t>Ostatní povinné pojištění</t>
  </si>
  <si>
    <t>Léky, zdrav. Materiál</t>
  </si>
  <si>
    <t>Ochranné pomůcky</t>
  </si>
  <si>
    <t>Knihy,učeb.pomůcky</t>
  </si>
  <si>
    <t>DHM dlouhodobý</t>
  </si>
  <si>
    <t>Nákup zboží</t>
  </si>
  <si>
    <t>Nákup mater. j.n.</t>
  </si>
  <si>
    <t>Voda</t>
  </si>
  <si>
    <t>Plyn</t>
  </si>
  <si>
    <t>Elektrická energie</t>
  </si>
  <si>
    <t>PHM,maziva</t>
  </si>
  <si>
    <t>Služby pošt</t>
  </si>
  <si>
    <t>Telekom. a radiokom. služby</t>
  </si>
  <si>
    <t>Služby peněž.ústavů</t>
  </si>
  <si>
    <t>Nájemné</t>
  </si>
  <si>
    <t>Poradenské služby</t>
  </si>
  <si>
    <t>Skolení a vzdělávání</t>
  </si>
  <si>
    <t>Nákup služeb j.n.</t>
  </si>
  <si>
    <t>Opravy a udržování</t>
  </si>
  <si>
    <t>Cestovné</t>
  </si>
  <si>
    <t>Pohoštění</t>
  </si>
  <si>
    <t>Neinvestiční příspěvky (OSA, pohřebné)</t>
  </si>
  <si>
    <t>Dopravní obslužnost</t>
  </si>
  <si>
    <t>Věcné dary</t>
  </si>
  <si>
    <t>neinvestiční transfery</t>
  </si>
  <si>
    <t>Neinv. Dotace sdružením</t>
  </si>
  <si>
    <t>Dar církvím</t>
  </si>
  <si>
    <t>Dotace neziskovým organizacím (svay měst a obcí)</t>
  </si>
  <si>
    <t>Neinvest.transfery obcím (školy)</t>
  </si>
  <si>
    <t>Neinvestiční transfery krajům</t>
  </si>
  <si>
    <t>Sdružení obcí        Malé Posázaví</t>
  </si>
  <si>
    <t>Neinvestiční příspěvky ost. přísp. org.</t>
  </si>
  <si>
    <t>Nákup kolků</t>
  </si>
  <si>
    <t>Platby daní a poplatků</t>
  </si>
  <si>
    <t>Neinv. Transfery obyvatelstvu</t>
  </si>
  <si>
    <t>Rezerva na krozová opatření</t>
  </si>
  <si>
    <t>Ostatni neinvesticni vydaje jinde nezarazene</t>
  </si>
  <si>
    <t>Ostatní nákupy (projekty)</t>
  </si>
  <si>
    <t>Budovy, haly a stavby</t>
  </si>
  <si>
    <t>Stroje, přístroje a zařízení</t>
  </si>
  <si>
    <t>Dopravní prostředky</t>
  </si>
  <si>
    <t>Ostatní investiční transfery veřejným rozpočtům územní úrovně</t>
  </si>
  <si>
    <t>Výdaje celkem</t>
  </si>
  <si>
    <t>Lesní hospod. - pěst.činnost</t>
  </si>
  <si>
    <t>Vnitřní obchod a služby</t>
  </si>
  <si>
    <t>Silnice</t>
  </si>
  <si>
    <t>Ostatní záležitosti poz. komunikací</t>
  </si>
  <si>
    <t>Provoz veřej.silniční dopravy</t>
  </si>
  <si>
    <t>Železniční dráhy</t>
  </si>
  <si>
    <t>Neinvestiční transfery krajům - dopravní obslužnost</t>
  </si>
  <si>
    <t>Pitná voda,vodovody, studny</t>
  </si>
  <si>
    <t>Kanalizace, ČOV</t>
  </si>
  <si>
    <t>Obec.rybníky, nádrže</t>
  </si>
  <si>
    <t>Základní školy</t>
  </si>
  <si>
    <t>Záležitosti kultury (kroniky..)</t>
  </si>
  <si>
    <t>Památky míst. významu</t>
  </si>
  <si>
    <t>Zpravodaje, místní noviny</t>
  </si>
  <si>
    <t>Zájmová kult.činnost (KD,OB)</t>
  </si>
  <si>
    <t>Sbory pro občanské zálež.</t>
  </si>
  <si>
    <t>Sportovní zařízení ve vlastnictví obce</t>
  </si>
  <si>
    <t>Využití volného času dětí a mládeže</t>
  </si>
  <si>
    <t>Tělovýchovná činnost j.n.</t>
  </si>
  <si>
    <t>Zájm. činnost a rekreace</t>
  </si>
  <si>
    <t>Nebytové hospodářství</t>
  </si>
  <si>
    <t>Místní inžen.sítě (plyn, elekt.)</t>
  </si>
  <si>
    <t>Územní plánování</t>
  </si>
  <si>
    <t>Komun.služby a úz.rozvoj obce</t>
  </si>
  <si>
    <t>Nebezpečný odpad</t>
  </si>
  <si>
    <t>Sběr a svoz komun. odpadu</t>
  </si>
  <si>
    <t>Využití a zneškodňování ost. odpadů</t>
  </si>
  <si>
    <t>Vzhled obce,veřejná zeleň</t>
  </si>
  <si>
    <t>Pečovatelská služba</t>
  </si>
  <si>
    <t>Bezpečnost - obecní policie</t>
  </si>
  <si>
    <t>Krizová opatření</t>
  </si>
  <si>
    <t>Požární ochrana-dobrov.sbor</t>
  </si>
  <si>
    <t>Místní zastupitel. orgány</t>
  </si>
  <si>
    <t>Volby - Posl. Sněmovna</t>
  </si>
  <si>
    <t>Volby - Obec. zastupitelstvo</t>
  </si>
  <si>
    <t>Volby -prezident</t>
  </si>
  <si>
    <t>Obecné výdaje z fin. operací</t>
  </si>
  <si>
    <t>Daň z příjmu za obec</t>
  </si>
  <si>
    <t>Fin. vypořádání z minulých let</t>
  </si>
  <si>
    <t>Ostatní činnosti, rezervy</t>
  </si>
  <si>
    <t>SOUHRN VÝDAJE</t>
  </si>
  <si>
    <t>VÝDAJE</t>
  </si>
  <si>
    <t>NÁZEV PŘÍJMU - TŘÍDA 1</t>
  </si>
  <si>
    <t>Rozpočet 2024</t>
  </si>
  <si>
    <t>čerpání rozpočtu 2024 skutečnost + předpoklad do konce roku 2024</t>
  </si>
  <si>
    <t xml:space="preserve"> Rozpočet 2025</t>
  </si>
  <si>
    <t>Pitná voda,vodovody,studny</t>
  </si>
  <si>
    <t>Využití a zneškodňování ost. Odpadů</t>
  </si>
  <si>
    <t xml:space="preserve"> rozpočet 2025</t>
  </si>
  <si>
    <t>Příjmy celkem</t>
  </si>
  <si>
    <t>Souhrn - výdaje celkem</t>
  </si>
  <si>
    <t>Příjmy mínus výdaje</t>
  </si>
  <si>
    <t>Odměny za užití duševního vlastnictví</t>
  </si>
  <si>
    <t>úvěr</t>
  </si>
  <si>
    <t>Skutečnost 2024 vs rozpočet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</si>
</sst>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_-* #,##0.00_-;\-* #,##0.00_-;_-* \-??_-;_-@_-"/>
    <numFmt numFmtId="167" formatCode="_-* #,##0.00\ _C_Z_K_-;\-* #,##0.00\ _C_Z_K_-;_-* \-??\ _C_Z_K_-;_-@_-"/>
    <numFmt numFmtId="168" formatCode="#,##0.00_ ;[Red]\-#,##0.00\ "/>
  </numFmts>
  <fonts count="29">
    <font>
      <sz val="11"/>
      <color theme="1"/>
      <name val="Arial"/>
      <charset val="1"/>
    </font>
    <font>
      <b/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CE1"/>
      <charset val="1"/>
    </font>
    <font>
      <b/>
      <sz val="10"/>
      <color theme="1"/>
      <name val="Arial CE"/>
      <charset val="1"/>
    </font>
    <font>
      <sz val="10"/>
      <color theme="1"/>
      <name val="Arial CE"/>
      <charset val="1"/>
    </font>
    <font>
      <i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1"/>
    </font>
    <font>
      <sz val="10"/>
      <color rgb="FF000000"/>
      <name val="Tahoma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color theme="1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rial"/>
      <family val="2"/>
    </font>
    <font>
      <sz val="11"/>
      <color theme="1"/>
      <name val="Arial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2CC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2" tint="-4.9989318521683403E-2"/>
        <bgColor rgb="FFEDEDED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EDEDED"/>
      </patternFill>
    </fill>
    <fill>
      <patternFill patternType="solid">
        <fgColor theme="0"/>
        <bgColor rgb="FFF2F2F2"/>
      </patternFill>
    </fill>
    <fill>
      <patternFill patternType="solid">
        <fgColor theme="7" tint="0.79989013336588644"/>
        <bgColor rgb="FFF2F2F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21" fillId="0" borderId="0" applyBorder="0" applyProtection="0"/>
    <xf numFmtId="9" fontId="26" fillId="0" borderId="0" applyFont="0" applyFill="0" applyBorder="0" applyAlignment="0" applyProtection="0"/>
  </cellStyleXfs>
  <cellXfs count="192">
    <xf numFmtId="0" fontId="0" fillId="0" borderId="0" xfId="0"/>
    <xf numFmtId="0" fontId="4" fillId="0" borderId="1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 vertical="center" textRotation="90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2" fillId="0" borderId="5" xfId="0" applyFont="1" applyBorder="1"/>
    <xf numFmtId="4" fontId="3" fillId="0" borderId="1" xfId="0" applyNumberFormat="1" applyFont="1" applyBorder="1"/>
    <xf numFmtId="0" fontId="4" fillId="0" borderId="7" xfId="0" applyFont="1" applyBorder="1" applyAlignment="1">
      <alignment horizontal="center"/>
    </xf>
    <xf numFmtId="0" fontId="2" fillId="0" borderId="2" xfId="0" applyFont="1" applyBorder="1"/>
    <xf numFmtId="0" fontId="10" fillId="2" borderId="1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8" xfId="0" applyFont="1" applyBorder="1"/>
    <xf numFmtId="0" fontId="10" fillId="0" borderId="8" xfId="0" applyFont="1" applyBorder="1"/>
    <xf numFmtId="4" fontId="3" fillId="0" borderId="8" xfId="0" applyNumberFormat="1" applyFont="1" applyBorder="1"/>
    <xf numFmtId="4" fontId="3" fillId="0" borderId="5" xfId="0" applyNumberFormat="1" applyFont="1" applyBorder="1"/>
    <xf numFmtId="4" fontId="3" fillId="0" borderId="0" xfId="0" applyNumberFormat="1" applyFont="1"/>
    <xf numFmtId="0" fontId="4" fillId="0" borderId="9" xfId="0" applyFont="1" applyBorder="1" applyAlignment="1">
      <alignment horizontal="center"/>
    </xf>
    <xf numFmtId="0" fontId="2" fillId="0" borderId="10" xfId="0" applyFont="1" applyBorder="1"/>
    <xf numFmtId="0" fontId="4" fillId="0" borderId="1" xfId="0" applyFont="1" applyBorder="1"/>
    <xf numFmtId="0" fontId="10" fillId="0" borderId="1" xfId="0" applyFont="1" applyBorder="1"/>
    <xf numFmtId="4" fontId="3" fillId="0" borderId="2" xfId="0" applyNumberFormat="1" applyFont="1" applyBorder="1"/>
    <xf numFmtId="0" fontId="4" fillId="3" borderId="1" xfId="0" applyFont="1" applyFill="1" applyBorder="1"/>
    <xf numFmtId="0" fontId="10" fillId="3" borderId="1" xfId="0" applyFont="1" applyFill="1" applyBorder="1"/>
    <xf numFmtId="4" fontId="3" fillId="3" borderId="1" xfId="0" applyNumberFormat="1" applyFont="1" applyFill="1" applyBorder="1"/>
    <xf numFmtId="4" fontId="3" fillId="3" borderId="2" xfId="0" applyNumberFormat="1" applyFont="1" applyFill="1" applyBorder="1"/>
    <xf numFmtId="4" fontId="3" fillId="4" borderId="1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4" fillId="0" borderId="11" xfId="0" applyFont="1" applyBorder="1"/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4" fontId="4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4" fillId="0" borderId="2" xfId="0" applyFont="1" applyBorder="1"/>
    <xf numFmtId="4" fontId="4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4" fillId="0" borderId="5" xfId="0" applyFont="1" applyBorder="1"/>
    <xf numFmtId="0" fontId="2" fillId="5" borderId="1" xfId="0" applyFont="1" applyFill="1" applyBorder="1"/>
    <xf numFmtId="0" fontId="2" fillId="5" borderId="7" xfId="0" applyFont="1" applyFill="1" applyBorder="1" applyAlignment="1">
      <alignment horizontal="center"/>
    </xf>
    <xf numFmtId="0" fontId="11" fillId="5" borderId="2" xfId="0" applyFont="1" applyFill="1" applyBorder="1"/>
    <xf numFmtId="4" fontId="4" fillId="5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0" fillId="4" borderId="0" xfId="0" applyFill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4" fontId="3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4" fillId="5" borderId="3" xfId="0" applyFont="1" applyFill="1" applyBorder="1"/>
    <xf numFmtId="0" fontId="8" fillId="5" borderId="12" xfId="0" applyFont="1" applyFill="1" applyBorder="1" applyAlignment="1">
      <alignment horizontal="center"/>
    </xf>
    <xf numFmtId="0" fontId="11" fillId="5" borderId="13" xfId="0" applyFont="1" applyFill="1" applyBorder="1"/>
    <xf numFmtId="4" fontId="11" fillId="5" borderId="1" xfId="0" applyNumberFormat="1" applyFont="1" applyFill="1" applyBorder="1"/>
    <xf numFmtId="0" fontId="4" fillId="5" borderId="3" xfId="0" applyFont="1" applyFill="1" applyBorder="1" applyAlignment="1">
      <alignment horizontal="center"/>
    </xf>
    <xf numFmtId="0" fontId="2" fillId="5" borderId="14" xfId="0" applyFont="1" applyFill="1" applyBorder="1"/>
    <xf numFmtId="0" fontId="4" fillId="5" borderId="14" xfId="0" applyFont="1" applyFill="1" applyBorder="1"/>
    <xf numFmtId="4" fontId="3" fillId="5" borderId="1" xfId="0" applyNumberFormat="1" applyFont="1" applyFill="1" applyBorder="1"/>
    <xf numFmtId="49" fontId="4" fillId="5" borderId="8" xfId="0" applyNumberFormat="1" applyFont="1" applyFill="1" applyBorder="1" applyAlignment="1">
      <alignment horizontal="center"/>
    </xf>
    <xf numFmtId="0" fontId="2" fillId="5" borderId="6" xfId="0" applyFont="1" applyFill="1" applyBorder="1"/>
    <xf numFmtId="0" fontId="4" fillId="5" borderId="6" xfId="0" applyFont="1" applyFill="1" applyBorder="1"/>
    <xf numFmtId="0" fontId="2" fillId="0" borderId="2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4" fontId="3" fillId="5" borderId="10" xfId="0" applyNumberFormat="1" applyFont="1" applyFill="1" applyBorder="1"/>
    <xf numFmtId="0" fontId="2" fillId="0" borderId="11" xfId="0" applyFont="1" applyBorder="1" applyAlignment="1">
      <alignment horizontal="center" vertical="center"/>
    </xf>
    <xf numFmtId="0" fontId="10" fillId="0" borderId="3" xfId="0" applyFont="1" applyBorder="1"/>
    <xf numFmtId="4" fontId="3" fillId="0" borderId="13" xfId="0" applyNumberFormat="1" applyFont="1" applyBorder="1"/>
    <xf numFmtId="0" fontId="2" fillId="0" borderId="8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4" fontId="2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right"/>
    </xf>
    <xf numFmtId="0" fontId="3" fillId="6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right" vertical="center" textRotation="90" wrapText="1"/>
    </xf>
    <xf numFmtId="0" fontId="3" fillId="6" borderId="2" xfId="0" applyFont="1" applyFill="1" applyBorder="1" applyAlignment="1">
      <alignment horizontal="right" vertical="center" textRotation="90" wrapText="1"/>
    </xf>
    <xf numFmtId="0" fontId="3" fillId="0" borderId="0" xfId="0" applyFont="1"/>
    <xf numFmtId="0" fontId="10" fillId="6" borderId="1" xfId="0" applyFont="1" applyFill="1" applyBorder="1"/>
    <xf numFmtId="0" fontId="10" fillId="6" borderId="2" xfId="0" applyFont="1" applyFill="1" applyBorder="1"/>
    <xf numFmtId="0" fontId="3" fillId="0" borderId="1" xfId="0" applyFont="1" applyBorder="1"/>
    <xf numFmtId="164" fontId="10" fillId="0" borderId="1" xfId="0" applyNumberFormat="1" applyFont="1" applyBorder="1"/>
    <xf numFmtId="164" fontId="10" fillId="0" borderId="2" xfId="0" applyNumberFormat="1" applyFont="1" applyBorder="1"/>
    <xf numFmtId="4" fontId="10" fillId="4" borderId="1" xfId="0" applyNumberFormat="1" applyFont="1" applyFill="1" applyBorder="1"/>
    <xf numFmtId="164" fontId="10" fillId="4" borderId="1" xfId="0" applyNumberFormat="1" applyFont="1" applyFill="1" applyBorder="1"/>
    <xf numFmtId="164" fontId="10" fillId="4" borderId="2" xfId="0" applyNumberFormat="1" applyFont="1" applyFill="1" applyBorder="1"/>
    <xf numFmtId="165" fontId="10" fillId="4" borderId="1" xfId="0" applyNumberFormat="1" applyFont="1" applyFill="1" applyBorder="1"/>
    <xf numFmtId="4" fontId="10" fillId="4" borderId="2" xfId="0" applyNumberFormat="1" applyFont="1" applyFill="1" applyBorder="1"/>
    <xf numFmtId="4" fontId="10" fillId="0" borderId="1" xfId="0" applyNumberFormat="1" applyFont="1" applyBorder="1"/>
    <xf numFmtId="4" fontId="10" fillId="0" borderId="2" xfId="0" applyNumberFormat="1" applyFont="1" applyBorder="1"/>
    <xf numFmtId="0" fontId="10" fillId="4" borderId="1" xfId="0" applyFont="1" applyFill="1" applyBorder="1"/>
    <xf numFmtId="0" fontId="3" fillId="4" borderId="1" xfId="0" applyFont="1" applyFill="1" applyBorder="1"/>
    <xf numFmtId="4" fontId="16" fillId="0" borderId="1" xfId="0" applyNumberFormat="1" applyFont="1" applyBorder="1"/>
    <xf numFmtId="164" fontId="2" fillId="0" borderId="0" xfId="0" applyNumberFormat="1" applyFont="1"/>
    <xf numFmtId="0" fontId="3" fillId="7" borderId="0" xfId="0" applyFont="1" applyFill="1"/>
    <xf numFmtId="0" fontId="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3" fillId="7" borderId="0" xfId="0" applyFont="1" applyFill="1"/>
    <xf numFmtId="0" fontId="4" fillId="8" borderId="1" xfId="0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166" fontId="3" fillId="7" borderId="1" xfId="1" applyFont="1" applyFill="1" applyBorder="1" applyProtection="1"/>
    <xf numFmtId="0" fontId="3" fillId="7" borderId="8" xfId="0" applyFont="1" applyFill="1" applyBorder="1" applyAlignment="1">
      <alignment horizontal="center"/>
    </xf>
    <xf numFmtId="0" fontId="10" fillId="7" borderId="0" xfId="0" applyFont="1" applyFill="1"/>
    <xf numFmtId="0" fontId="3" fillId="7" borderId="7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3" xfId="0" applyFont="1" applyFill="1" applyBorder="1"/>
    <xf numFmtId="166" fontId="3" fillId="7" borderId="3" xfId="1" applyFont="1" applyFill="1" applyBorder="1" applyProtection="1"/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166" fontId="3" fillId="7" borderId="12" xfId="1" applyFont="1" applyFill="1" applyBorder="1" applyProtection="1"/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166" fontId="3" fillId="7" borderId="4" xfId="1" applyFont="1" applyFill="1" applyBorder="1" applyProtection="1"/>
    <xf numFmtId="166" fontId="3" fillId="7" borderId="8" xfId="1" applyFont="1" applyFill="1" applyBorder="1" applyProtection="1"/>
    <xf numFmtId="0" fontId="3" fillId="7" borderId="12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" fontId="19" fillId="7" borderId="1" xfId="0" applyNumberFormat="1" applyFont="1" applyFill="1" applyBorder="1"/>
    <xf numFmtId="0" fontId="3" fillId="7" borderId="0" xfId="0" applyFont="1" applyFill="1" applyAlignment="1">
      <alignment horizontal="center"/>
    </xf>
    <xf numFmtId="166" fontId="20" fillId="7" borderId="0" xfId="1" applyFont="1" applyFill="1" applyBorder="1" applyProtection="1"/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6" fontId="20" fillId="7" borderId="0" xfId="0" applyNumberFormat="1" applyFont="1" applyFill="1"/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right"/>
    </xf>
    <xf numFmtId="166" fontId="20" fillId="7" borderId="1" xfId="0" applyNumberFormat="1" applyFont="1" applyFill="1" applyBorder="1"/>
    <xf numFmtId="0" fontId="4" fillId="7" borderId="0" xfId="0" applyFont="1" applyFill="1"/>
    <xf numFmtId="166" fontId="4" fillId="7" borderId="0" xfId="1" applyFont="1" applyFill="1" applyBorder="1" applyProtection="1"/>
    <xf numFmtId="168" fontId="20" fillId="7" borderId="1" xfId="0" applyNumberFormat="1" applyFont="1" applyFill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21" fillId="0" borderId="0" xfId="0" applyFont="1"/>
    <xf numFmtId="167" fontId="3" fillId="7" borderId="0" xfId="0" applyNumberFormat="1" applyFont="1" applyFill="1" applyAlignment="1">
      <alignment horizontal="right"/>
    </xf>
    <xf numFmtId="166" fontId="3" fillId="0" borderId="1" xfId="1" applyFont="1" applyBorder="1" applyProtection="1"/>
    <xf numFmtId="166" fontId="3" fillId="0" borderId="3" xfId="1" applyFont="1" applyBorder="1" applyProtection="1"/>
    <xf numFmtId="166" fontId="3" fillId="0" borderId="8" xfId="1" applyFont="1" applyBorder="1" applyProtection="1"/>
    <xf numFmtId="166" fontId="3" fillId="0" borderId="12" xfId="1" applyFont="1" applyBorder="1" applyProtection="1"/>
    <xf numFmtId="166" fontId="3" fillId="0" borderId="4" xfId="1" applyFont="1" applyBorder="1" applyProtection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2" fillId="0" borderId="3" xfId="0" applyFont="1" applyBorder="1"/>
    <xf numFmtId="0" fontId="8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textRotation="90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/>
    </xf>
    <xf numFmtId="0" fontId="4" fillId="8" borderId="3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9" fontId="3" fillId="7" borderId="0" xfId="2" applyFont="1" applyFill="1"/>
    <xf numFmtId="9" fontId="3" fillId="7" borderId="0" xfId="2" applyFont="1" applyFill="1" applyAlignment="1">
      <alignment horizontal="center"/>
    </xf>
    <xf numFmtId="166" fontId="20" fillId="0" borderId="1" xfId="0" applyNumberFormat="1" applyFont="1" applyFill="1" applyBorder="1"/>
    <xf numFmtId="0" fontId="27" fillId="7" borderId="0" xfId="0" applyFont="1" applyFill="1" applyAlignment="1">
      <alignment wrapText="1"/>
    </xf>
    <xf numFmtId="9" fontId="27" fillId="7" borderId="0" xfId="2" applyFont="1" applyFill="1"/>
    <xf numFmtId="9" fontId="27" fillId="7" borderId="0" xfId="2" applyFont="1" applyFill="1" applyAlignment="1">
      <alignment horizontal="center"/>
    </xf>
    <xf numFmtId="166" fontId="28" fillId="0" borderId="0" xfId="1" applyFon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zoomScale="110" zoomScaleNormal="110" workbookViewId="0">
      <selection activeCell="A34" sqref="A34"/>
    </sheetView>
  </sheetViews>
  <sheetFormatPr baseColWidth="10" defaultColWidth="12.5" defaultRowHeight="14"/>
  <cols>
    <col min="1" max="1" width="6.5" customWidth="1"/>
    <col min="2" max="2" width="10" customWidth="1"/>
    <col min="3" max="3" width="60.83203125" bestFit="1" customWidth="1"/>
    <col min="4" max="4" width="15.33203125" customWidth="1"/>
    <col min="5" max="5" width="3" customWidth="1"/>
    <col min="6" max="6" width="4.83203125" customWidth="1"/>
    <col min="7" max="7" width="20.1640625" customWidth="1"/>
    <col min="8" max="13" width="8" customWidth="1"/>
    <col min="14" max="14" width="8.1640625" customWidth="1"/>
    <col min="15" max="16" width="8" customWidth="1"/>
    <col min="17" max="17" width="9" customWidth="1"/>
    <col min="18" max="18" width="8.33203125" customWidth="1"/>
    <col min="19" max="22" width="8" customWidth="1"/>
    <col min="23" max="23" width="18.6640625" customWidth="1"/>
  </cols>
  <sheetData>
    <row r="1" spans="1:23" ht="13.5" customHeight="1">
      <c r="C1" s="155" t="s">
        <v>0</v>
      </c>
      <c r="D1" s="155"/>
      <c r="E1" s="155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</row>
    <row r="2" spans="1:23" ht="25.5" customHeight="1">
      <c r="A2" s="157" t="s">
        <v>1</v>
      </c>
      <c r="B2" s="158" t="s">
        <v>2</v>
      </c>
      <c r="C2" s="159" t="s">
        <v>3</v>
      </c>
      <c r="D2" s="157" t="s">
        <v>4</v>
      </c>
      <c r="E2" s="6"/>
      <c r="F2" s="160" t="s">
        <v>5</v>
      </c>
      <c r="G2" s="160"/>
      <c r="H2" s="161" t="s">
        <v>6</v>
      </c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2" t="s">
        <v>7</v>
      </c>
      <c r="T2" s="162"/>
      <c r="U2" s="162"/>
      <c r="V2" s="162"/>
      <c r="W2" s="162"/>
    </row>
    <row r="3" spans="1:23" ht="12.75" customHeight="1">
      <c r="A3" s="157"/>
      <c r="B3" s="157"/>
      <c r="C3" s="159"/>
      <c r="D3" s="157"/>
      <c r="E3" s="4"/>
      <c r="F3" s="163" t="s">
        <v>8</v>
      </c>
      <c r="G3" s="163"/>
      <c r="H3" s="163"/>
      <c r="I3" s="163"/>
      <c r="J3" s="163"/>
      <c r="K3" s="163"/>
      <c r="L3" s="163"/>
      <c r="M3" s="7"/>
      <c r="N3" s="7"/>
      <c r="O3" s="7"/>
      <c r="P3" s="7"/>
      <c r="R3" s="4"/>
      <c r="S3" s="162" t="s">
        <v>9</v>
      </c>
      <c r="T3" s="162"/>
      <c r="U3" s="162"/>
      <c r="V3" s="162"/>
      <c r="W3" s="162"/>
    </row>
    <row r="4" spans="1:23" ht="13.5" customHeight="1">
      <c r="A4" s="157"/>
      <c r="B4" s="157"/>
      <c r="C4" s="159"/>
      <c r="D4" s="157"/>
      <c r="E4" s="4"/>
      <c r="F4" s="8" t="s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8" customHeight="1">
      <c r="A5" s="164"/>
      <c r="B5" s="9">
        <v>1111</v>
      </c>
      <c r="C5" s="10" t="s">
        <v>11</v>
      </c>
      <c r="D5" s="11">
        <v>2000</v>
      </c>
      <c r="E5" s="4"/>
      <c r="F5" s="4"/>
      <c r="G5" s="155" t="s">
        <v>12</v>
      </c>
      <c r="H5" s="155"/>
      <c r="I5" s="155"/>
      <c r="J5" s="5"/>
      <c r="K5" s="4"/>
      <c r="L5" s="4"/>
      <c r="M5" s="4"/>
      <c r="N5" s="4"/>
      <c r="O5" s="4"/>
      <c r="P5" s="4"/>
      <c r="Q5" s="4"/>
      <c r="R5" s="165" t="s">
        <v>13</v>
      </c>
      <c r="S5" s="165"/>
      <c r="T5" s="165"/>
      <c r="U5" s="165"/>
      <c r="V5" s="165"/>
      <c r="W5" s="165"/>
    </row>
    <row r="6" spans="1:23" ht="18" customHeight="1">
      <c r="A6" s="164"/>
      <c r="B6" s="12">
        <v>1112</v>
      </c>
      <c r="C6" s="13" t="s">
        <v>14</v>
      </c>
      <c r="D6" s="11">
        <v>130</v>
      </c>
      <c r="E6" s="4"/>
      <c r="F6" s="166" t="s">
        <v>15</v>
      </c>
      <c r="G6" s="158" t="s">
        <v>16</v>
      </c>
      <c r="H6" s="167" t="s">
        <v>17</v>
      </c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 t="s">
        <v>18</v>
      </c>
      <c r="T6" s="167"/>
      <c r="U6" s="167"/>
      <c r="V6" s="168" t="s">
        <v>19</v>
      </c>
      <c r="W6" s="169"/>
    </row>
    <row r="7" spans="1:23" ht="21.75" customHeight="1">
      <c r="A7" s="164"/>
      <c r="B7" s="12">
        <v>1113</v>
      </c>
      <c r="C7" s="13" t="s">
        <v>20</v>
      </c>
      <c r="D7" s="11">
        <v>450</v>
      </c>
      <c r="E7" s="4"/>
      <c r="F7" s="166"/>
      <c r="G7" s="166"/>
      <c r="H7" s="170" t="s">
        <v>21</v>
      </c>
      <c r="I7" s="170"/>
      <c r="J7" s="170"/>
      <c r="K7" s="170" t="s">
        <v>22</v>
      </c>
      <c r="L7" s="170"/>
      <c r="M7" s="170"/>
      <c r="N7" s="171" t="s">
        <v>23</v>
      </c>
      <c r="O7" s="171" t="s">
        <v>24</v>
      </c>
      <c r="P7" s="171" t="s">
        <v>25</v>
      </c>
      <c r="Q7" s="171" t="s">
        <v>26</v>
      </c>
      <c r="R7" s="172" t="s">
        <v>27</v>
      </c>
      <c r="S7" s="173" t="s">
        <v>28</v>
      </c>
      <c r="T7" s="173"/>
      <c r="U7" s="173"/>
      <c r="V7" s="168"/>
      <c r="W7" s="169"/>
    </row>
    <row r="8" spans="1:23" ht="18.75" customHeight="1">
      <c r="A8" s="164"/>
      <c r="B8" s="12">
        <v>1121</v>
      </c>
      <c r="C8" s="13" t="s">
        <v>29</v>
      </c>
      <c r="D8" s="11">
        <v>3000</v>
      </c>
      <c r="E8" s="4"/>
      <c r="F8" s="166"/>
      <c r="G8" s="166"/>
      <c r="H8" s="14" t="s">
        <v>30</v>
      </c>
      <c r="I8" s="14" t="s">
        <v>31</v>
      </c>
      <c r="J8" s="14" t="s">
        <v>32</v>
      </c>
      <c r="K8" s="14" t="s">
        <v>33</v>
      </c>
      <c r="L8" s="14" t="s">
        <v>34</v>
      </c>
      <c r="M8" s="14" t="s">
        <v>35</v>
      </c>
      <c r="N8" s="171"/>
      <c r="O8" s="171"/>
      <c r="P8" s="171"/>
      <c r="Q8" s="171"/>
      <c r="R8" s="171"/>
      <c r="S8" s="15" t="s">
        <v>36</v>
      </c>
      <c r="T8" s="15" t="s">
        <v>37</v>
      </c>
      <c r="U8" s="16" t="s">
        <v>38</v>
      </c>
      <c r="V8" s="168"/>
      <c r="W8" s="169"/>
    </row>
    <row r="9" spans="1:23" ht="18" customHeight="1">
      <c r="A9" s="164"/>
      <c r="B9" s="12">
        <v>1122</v>
      </c>
      <c r="C9" s="13" t="s">
        <v>39</v>
      </c>
      <c r="D9" s="11">
        <v>350</v>
      </c>
      <c r="E9" s="4"/>
      <c r="F9" s="166"/>
      <c r="G9" s="166"/>
      <c r="H9" s="17">
        <v>2111</v>
      </c>
      <c r="I9" s="17">
        <v>2112</v>
      </c>
      <c r="J9" s="17">
        <v>2119</v>
      </c>
      <c r="K9" s="17">
        <v>2131</v>
      </c>
      <c r="L9" s="17">
        <v>2132</v>
      </c>
      <c r="M9" s="17">
        <v>2133</v>
      </c>
      <c r="N9" s="17">
        <v>2142</v>
      </c>
      <c r="O9" s="17">
        <v>2321</v>
      </c>
      <c r="P9" s="17">
        <v>2322</v>
      </c>
      <c r="Q9" s="17">
        <v>2324</v>
      </c>
      <c r="R9" s="17">
        <v>2141</v>
      </c>
      <c r="S9" s="18">
        <v>3111</v>
      </c>
      <c r="T9" s="17">
        <v>3112</v>
      </c>
      <c r="U9" s="18">
        <v>3122</v>
      </c>
      <c r="V9" s="168"/>
      <c r="W9" s="169"/>
    </row>
    <row r="10" spans="1:23" ht="18" customHeight="1">
      <c r="A10" s="164"/>
      <c r="B10" s="12">
        <v>1211</v>
      </c>
      <c r="C10" s="13" t="s">
        <v>40</v>
      </c>
      <c r="D10" s="11">
        <v>5500</v>
      </c>
      <c r="E10" s="4"/>
      <c r="F10" s="19">
        <v>1031</v>
      </c>
      <c r="G10" s="20" t="s">
        <v>41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2"/>
      <c r="U10" s="22"/>
      <c r="V10" s="11">
        <f t="shared" ref="V10:V45" si="0">SUM(H10:U10)</f>
        <v>0</v>
      </c>
      <c r="W10" s="23"/>
    </row>
    <row r="11" spans="1:23" ht="18" customHeight="1">
      <c r="A11" s="164"/>
      <c r="B11" s="1">
        <v>1334</v>
      </c>
      <c r="C11" s="35" t="s">
        <v>42</v>
      </c>
      <c r="D11" s="11">
        <v>0</v>
      </c>
      <c r="E11" s="4"/>
      <c r="F11" s="26">
        <v>2140</v>
      </c>
      <c r="G11" s="27" t="s">
        <v>43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8"/>
      <c r="U11" s="28"/>
      <c r="V11" s="11">
        <f t="shared" si="0"/>
        <v>0</v>
      </c>
      <c r="W11" s="23"/>
    </row>
    <row r="12" spans="1:23" ht="18" customHeight="1">
      <c r="A12" s="164"/>
      <c r="B12" s="24"/>
      <c r="C12" s="25"/>
      <c r="D12" s="21"/>
      <c r="E12" s="4"/>
      <c r="F12" s="26">
        <v>2279</v>
      </c>
      <c r="G12" s="27" t="s">
        <v>44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28"/>
      <c r="U12" s="28"/>
      <c r="V12" s="11">
        <f t="shared" si="0"/>
        <v>0</v>
      </c>
      <c r="W12" s="23"/>
    </row>
    <row r="13" spans="1:23" ht="18" customHeight="1">
      <c r="A13" s="164"/>
      <c r="B13" s="12">
        <v>1341</v>
      </c>
      <c r="C13" s="13" t="s">
        <v>45</v>
      </c>
      <c r="D13" s="11">
        <v>22</v>
      </c>
      <c r="E13" s="4"/>
      <c r="F13" s="29">
        <v>2310</v>
      </c>
      <c r="G13" s="30" t="s">
        <v>46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2"/>
      <c r="U13" s="32">
        <v>400</v>
      </c>
      <c r="V13" s="31">
        <f t="shared" si="0"/>
        <v>400</v>
      </c>
      <c r="W13" s="23"/>
    </row>
    <row r="14" spans="1:23" ht="18" customHeight="1">
      <c r="A14" s="164"/>
      <c r="B14" s="12">
        <v>1342</v>
      </c>
      <c r="C14" s="13" t="s">
        <v>47</v>
      </c>
      <c r="D14" s="11">
        <v>115</v>
      </c>
      <c r="E14" s="4"/>
      <c r="F14" s="29">
        <v>2321</v>
      </c>
      <c r="G14" s="30" t="s">
        <v>48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U14" s="32">
        <v>30</v>
      </c>
      <c r="V14" s="31">
        <f t="shared" si="0"/>
        <v>30</v>
      </c>
      <c r="W14" s="23"/>
    </row>
    <row r="15" spans="1:23" ht="18" customHeight="1">
      <c r="A15" s="164"/>
      <c r="B15" s="12">
        <v>1343</v>
      </c>
      <c r="C15" s="13" t="s">
        <v>49</v>
      </c>
      <c r="D15" s="11">
        <v>0</v>
      </c>
      <c r="E15" s="4"/>
      <c r="F15" s="26">
        <v>2341</v>
      </c>
      <c r="G15" s="27" t="s">
        <v>50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28"/>
      <c r="U15" s="28"/>
      <c r="V15" s="11">
        <f t="shared" si="0"/>
        <v>0</v>
      </c>
      <c r="W15" s="23"/>
    </row>
    <row r="16" spans="1:23" ht="18" customHeight="1">
      <c r="A16" s="164"/>
      <c r="B16" s="12">
        <v>1344</v>
      </c>
      <c r="C16" s="13" t="s">
        <v>51</v>
      </c>
      <c r="D16" s="11">
        <v>0</v>
      </c>
      <c r="E16" s="4"/>
      <c r="F16" s="26">
        <v>3111</v>
      </c>
      <c r="G16" s="27" t="s">
        <v>52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28"/>
      <c r="U16" s="28"/>
      <c r="V16" s="11">
        <f t="shared" si="0"/>
        <v>0</v>
      </c>
      <c r="W16" s="23"/>
    </row>
    <row r="17" spans="1:23" ht="18" customHeight="1">
      <c r="A17" s="164"/>
      <c r="B17" s="12">
        <v>1345</v>
      </c>
      <c r="C17" s="13" t="s">
        <v>53</v>
      </c>
      <c r="D17" s="11">
        <v>1500</v>
      </c>
      <c r="E17" s="4"/>
      <c r="F17" s="26">
        <v>3113</v>
      </c>
      <c r="G17" s="27" t="s">
        <v>54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8"/>
      <c r="U17" s="28"/>
      <c r="V17" s="11">
        <f t="shared" si="0"/>
        <v>0</v>
      </c>
      <c r="W17" s="23"/>
    </row>
    <row r="18" spans="1:23" ht="18" customHeight="1">
      <c r="A18" s="164"/>
      <c r="B18" s="12">
        <v>1361</v>
      </c>
      <c r="C18" s="13" t="s">
        <v>55</v>
      </c>
      <c r="D18" s="11">
        <v>10</v>
      </c>
      <c r="E18" s="4"/>
      <c r="F18" s="26">
        <v>3141</v>
      </c>
      <c r="G18" s="27" t="s">
        <v>56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28"/>
      <c r="U18" s="28"/>
      <c r="V18" s="11">
        <f t="shared" si="0"/>
        <v>0</v>
      </c>
      <c r="W18" s="23"/>
    </row>
    <row r="19" spans="1:23" ht="18" customHeight="1">
      <c r="A19" s="164"/>
      <c r="B19" s="12">
        <v>1386</v>
      </c>
      <c r="C19" s="13" t="s">
        <v>57</v>
      </c>
      <c r="D19" s="11">
        <v>55</v>
      </c>
      <c r="E19" s="4"/>
      <c r="F19" s="26">
        <v>3312</v>
      </c>
      <c r="G19" s="27" t="s">
        <v>58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28"/>
      <c r="U19" s="28"/>
      <c r="V19" s="11">
        <f t="shared" si="0"/>
        <v>0</v>
      </c>
      <c r="W19" s="23"/>
    </row>
    <row r="20" spans="1:23" ht="18" customHeight="1">
      <c r="A20" s="164"/>
      <c r="B20" s="12">
        <v>1387</v>
      </c>
      <c r="C20" s="13" t="s">
        <v>59</v>
      </c>
      <c r="D20" s="11">
        <v>25</v>
      </c>
      <c r="E20" s="4"/>
      <c r="F20" s="26">
        <v>3314</v>
      </c>
      <c r="G20" s="27" t="s">
        <v>60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8"/>
      <c r="U20" s="28"/>
      <c r="V20" s="11">
        <f t="shared" si="0"/>
        <v>0</v>
      </c>
      <c r="W20" s="23"/>
    </row>
    <row r="21" spans="1:23" ht="18" customHeight="1">
      <c r="A21" s="164"/>
      <c r="B21" s="12">
        <v>1511</v>
      </c>
      <c r="C21" s="13" t="s">
        <v>61</v>
      </c>
      <c r="D21" s="11">
        <v>2000</v>
      </c>
      <c r="E21" s="4"/>
      <c r="F21" s="26">
        <v>3392</v>
      </c>
      <c r="G21" s="27" t="s">
        <v>62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28"/>
      <c r="U21" s="28"/>
      <c r="V21" s="11">
        <f t="shared" si="0"/>
        <v>0</v>
      </c>
      <c r="W21" s="23"/>
    </row>
    <row r="22" spans="1:23" ht="18" customHeight="1">
      <c r="A22" s="164"/>
      <c r="E22" s="4"/>
      <c r="F22" s="29">
        <v>3399</v>
      </c>
      <c r="G22" s="30" t="s">
        <v>63</v>
      </c>
      <c r="H22" s="33">
        <v>50</v>
      </c>
      <c r="I22" s="33"/>
      <c r="J22" s="33"/>
      <c r="K22" s="33"/>
      <c r="L22" s="33">
        <v>35</v>
      </c>
      <c r="M22" s="33"/>
      <c r="N22" s="33"/>
      <c r="O22" s="33">
        <v>50</v>
      </c>
      <c r="P22" s="33"/>
      <c r="Q22" s="31"/>
      <c r="R22" s="31"/>
      <c r="S22" s="31"/>
      <c r="T22" s="32"/>
      <c r="U22" s="32"/>
      <c r="V22" s="31">
        <f t="shared" si="0"/>
        <v>135</v>
      </c>
      <c r="W22" s="23"/>
    </row>
    <row r="23" spans="1:23" ht="18" customHeight="1">
      <c r="A23" s="34"/>
      <c r="B23" s="1"/>
      <c r="C23" s="35"/>
      <c r="D23" s="11"/>
      <c r="E23" s="4"/>
      <c r="F23" s="26">
        <v>3412</v>
      </c>
      <c r="G23" s="27" t="s">
        <v>64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28"/>
      <c r="U23" s="28"/>
      <c r="V23" s="11">
        <f t="shared" si="0"/>
        <v>0</v>
      </c>
      <c r="W23" s="23"/>
    </row>
    <row r="24" spans="1:23" ht="18" customHeight="1">
      <c r="A24" s="36" t="s">
        <v>65</v>
      </c>
      <c r="B24" s="37"/>
      <c r="C24" s="38" t="s">
        <v>66</v>
      </c>
      <c r="D24" s="39">
        <f>SUM(D5:D21)</f>
        <v>15157</v>
      </c>
      <c r="E24" s="4"/>
      <c r="F24" s="26">
        <v>3492</v>
      </c>
      <c r="G24" s="27" t="s">
        <v>67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28"/>
      <c r="U24" s="28"/>
      <c r="V24" s="11">
        <f t="shared" si="0"/>
        <v>0</v>
      </c>
      <c r="W24" s="23"/>
    </row>
    <row r="25" spans="1:23" ht="18" customHeight="1">
      <c r="A25" s="26" t="s">
        <v>68</v>
      </c>
      <c r="B25" s="40"/>
      <c r="C25" s="41" t="s">
        <v>69</v>
      </c>
      <c r="D25" s="42">
        <f>SUM(H45:R45)</f>
        <v>701.6</v>
      </c>
      <c r="E25" s="4"/>
      <c r="F25" s="26">
        <v>3429</v>
      </c>
      <c r="G25" s="27" t="s">
        <v>70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8"/>
      <c r="U25" s="28"/>
      <c r="V25" s="11">
        <f t="shared" si="0"/>
        <v>0</v>
      </c>
      <c r="W25" s="23"/>
    </row>
    <row r="26" spans="1:23" ht="18" customHeight="1">
      <c r="A26" s="19" t="s">
        <v>71</v>
      </c>
      <c r="B26" s="43"/>
      <c r="C26" s="44" t="s">
        <v>72</v>
      </c>
      <c r="D26" s="42">
        <f>SUM(S45:U45)</f>
        <v>430</v>
      </c>
      <c r="E26" s="4"/>
      <c r="F26" s="29">
        <v>3612</v>
      </c>
      <c r="G26" s="30" t="s">
        <v>73</v>
      </c>
      <c r="H26" s="31"/>
      <c r="I26" s="31"/>
      <c r="J26" s="31"/>
      <c r="K26" s="31"/>
      <c r="L26" s="33">
        <v>90</v>
      </c>
      <c r="M26" s="31"/>
      <c r="N26" s="31"/>
      <c r="O26" s="31"/>
      <c r="P26" s="31"/>
      <c r="Q26" s="31"/>
      <c r="R26" s="31"/>
      <c r="S26" s="31"/>
      <c r="T26" s="32"/>
      <c r="U26" s="32"/>
      <c r="V26" s="31">
        <f t="shared" si="0"/>
        <v>90</v>
      </c>
      <c r="W26" s="23"/>
    </row>
    <row r="27" spans="1:23" ht="18" customHeight="1">
      <c r="A27" s="45"/>
      <c r="B27" s="46"/>
      <c r="C27" s="47" t="s">
        <v>74</v>
      </c>
      <c r="D27" s="48">
        <f>SUM(D24:D26)</f>
        <v>16288.6</v>
      </c>
      <c r="E27" s="4"/>
      <c r="F27" s="26">
        <v>3613</v>
      </c>
      <c r="G27" s="27" t="s">
        <v>75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28"/>
      <c r="U27" s="28"/>
      <c r="V27" s="11">
        <f t="shared" si="0"/>
        <v>0</v>
      </c>
      <c r="W27" s="23"/>
    </row>
    <row r="28" spans="1:23">
      <c r="A28" s="49"/>
      <c r="B28" s="43">
        <v>4111</v>
      </c>
      <c r="C28" s="10" t="s">
        <v>76</v>
      </c>
      <c r="D28" s="11">
        <v>0</v>
      </c>
      <c r="E28" s="4"/>
      <c r="F28" s="29">
        <v>3631</v>
      </c>
      <c r="G28" s="30" t="s">
        <v>77</v>
      </c>
      <c r="H28" s="31"/>
      <c r="I28" s="31"/>
      <c r="J28" s="31"/>
      <c r="K28" s="31"/>
      <c r="L28" s="33">
        <v>0.4</v>
      </c>
      <c r="M28" s="31"/>
      <c r="N28" s="31"/>
      <c r="O28" s="50"/>
      <c r="P28" s="31"/>
      <c r="Q28" s="31"/>
      <c r="R28" s="31"/>
      <c r="S28" s="31"/>
      <c r="T28" s="32"/>
      <c r="U28" s="32"/>
      <c r="V28" s="31">
        <f t="shared" si="0"/>
        <v>0.4</v>
      </c>
      <c r="W28" s="23"/>
    </row>
    <row r="29" spans="1:23">
      <c r="A29" s="49"/>
      <c r="B29" s="43">
        <v>4112</v>
      </c>
      <c r="C29" s="10" t="s">
        <v>78</v>
      </c>
      <c r="D29" s="11">
        <v>150</v>
      </c>
      <c r="E29" s="4"/>
      <c r="F29" s="26">
        <v>3632</v>
      </c>
      <c r="G29" s="27" t="s">
        <v>79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28"/>
      <c r="U29" s="28"/>
      <c r="V29" s="11">
        <f t="shared" si="0"/>
        <v>0</v>
      </c>
      <c r="W29" s="23"/>
    </row>
    <row r="30" spans="1:23">
      <c r="A30" s="49"/>
      <c r="B30" s="43">
        <v>4116</v>
      </c>
      <c r="C30" s="10" t="s">
        <v>80</v>
      </c>
      <c r="D30" s="11">
        <v>0</v>
      </c>
      <c r="E30" s="4"/>
      <c r="F30" s="26">
        <v>3633</v>
      </c>
      <c r="G30" s="27" t="s">
        <v>81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28"/>
      <c r="U30" s="28"/>
      <c r="V30" s="11">
        <f t="shared" si="0"/>
        <v>0</v>
      </c>
      <c r="W30" s="23"/>
    </row>
    <row r="31" spans="1:23" ht="14.25" customHeight="1">
      <c r="A31" s="49" t="s">
        <v>82</v>
      </c>
      <c r="B31" s="40">
        <v>4121</v>
      </c>
      <c r="C31" s="13" t="s">
        <v>83</v>
      </c>
      <c r="D31" s="11">
        <v>0</v>
      </c>
      <c r="E31" s="4"/>
      <c r="F31" s="29">
        <v>3639</v>
      </c>
      <c r="G31" s="30" t="s">
        <v>84</v>
      </c>
      <c r="H31" s="31"/>
      <c r="I31" s="31"/>
      <c r="J31" s="33">
        <v>10</v>
      </c>
      <c r="K31" s="33">
        <v>100</v>
      </c>
      <c r="L31" s="33">
        <v>1.2</v>
      </c>
      <c r="M31" s="31"/>
      <c r="N31" s="31"/>
      <c r="O31" s="31"/>
      <c r="P31" s="31"/>
      <c r="Q31" s="31"/>
      <c r="R31" s="31"/>
      <c r="S31" s="33"/>
      <c r="T31" s="32"/>
      <c r="U31" s="32"/>
      <c r="V31" s="31">
        <f t="shared" si="0"/>
        <v>111.2</v>
      </c>
      <c r="W31" s="23"/>
    </row>
    <row r="32" spans="1:23">
      <c r="A32" s="51"/>
      <c r="B32" s="40">
        <v>4122</v>
      </c>
      <c r="C32" s="13" t="s">
        <v>85</v>
      </c>
      <c r="D32" s="11">
        <v>0</v>
      </c>
      <c r="E32" s="4"/>
      <c r="F32" s="26">
        <v>3722</v>
      </c>
      <c r="G32" s="27" t="s">
        <v>86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28"/>
      <c r="U32" s="28"/>
      <c r="V32" s="11">
        <f t="shared" si="0"/>
        <v>0</v>
      </c>
      <c r="W32" s="23"/>
    </row>
    <row r="33" spans="1:23">
      <c r="A33" s="51"/>
      <c r="B33" s="52">
        <v>4134</v>
      </c>
      <c r="C33" s="53" t="s">
        <v>87</v>
      </c>
      <c r="D33" s="54">
        <v>0</v>
      </c>
      <c r="E33" s="4"/>
      <c r="F33" s="29">
        <v>3745</v>
      </c>
      <c r="G33" s="30" t="s">
        <v>88</v>
      </c>
      <c r="H33" s="31">
        <v>2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1">
        <f t="shared" si="0"/>
        <v>2</v>
      </c>
      <c r="W33" s="23"/>
    </row>
    <row r="34" spans="1:23">
      <c r="A34" s="34"/>
      <c r="B34" s="55">
        <v>4213</v>
      </c>
      <c r="C34" s="35" t="s">
        <v>89</v>
      </c>
      <c r="D34" s="11">
        <v>7800</v>
      </c>
      <c r="E34" s="4"/>
      <c r="F34" s="26">
        <v>4314</v>
      </c>
      <c r="G34" s="27" t="s">
        <v>90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28"/>
      <c r="U34" s="28"/>
      <c r="V34" s="11">
        <f t="shared" si="0"/>
        <v>0</v>
      </c>
      <c r="W34" s="23"/>
    </row>
    <row r="35" spans="1:23">
      <c r="A35" s="51"/>
      <c r="B35" s="37">
        <v>4222</v>
      </c>
      <c r="C35" s="25" t="s">
        <v>91</v>
      </c>
      <c r="D35" s="21">
        <v>0</v>
      </c>
      <c r="E35" s="4"/>
      <c r="F35" s="29">
        <v>6171</v>
      </c>
      <c r="G35" s="30" t="s">
        <v>92</v>
      </c>
      <c r="H35" s="33">
        <v>2</v>
      </c>
      <c r="I35" s="33">
        <v>1</v>
      </c>
      <c r="J35" s="31"/>
      <c r="K35" s="31"/>
      <c r="L35" s="33">
        <v>10</v>
      </c>
      <c r="M35" s="31"/>
      <c r="N35" s="31"/>
      <c r="O35" s="31"/>
      <c r="P35" s="31"/>
      <c r="Q35" s="31"/>
      <c r="R35" s="31"/>
      <c r="S35" s="31"/>
      <c r="T35" s="32"/>
      <c r="U35" s="32"/>
      <c r="V35" s="31">
        <f t="shared" si="0"/>
        <v>13</v>
      </c>
      <c r="W35" s="23"/>
    </row>
    <row r="36" spans="1:23" ht="18" customHeight="1">
      <c r="A36" s="56" t="s">
        <v>93</v>
      </c>
      <c r="B36" s="57"/>
      <c r="C36" s="58" t="s">
        <v>94</v>
      </c>
      <c r="D36" s="59">
        <f>SUM(D28:D35)</f>
        <v>7950</v>
      </c>
      <c r="E36" s="4"/>
      <c r="F36" s="29">
        <v>6310</v>
      </c>
      <c r="G36" s="30" t="s">
        <v>95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3">
        <v>350</v>
      </c>
      <c r="S36" s="31"/>
      <c r="T36" s="32"/>
      <c r="U36" s="32"/>
      <c r="V36" s="31">
        <f t="shared" si="0"/>
        <v>350</v>
      </c>
      <c r="W36" s="23"/>
    </row>
    <row r="37" spans="1:23" ht="15.75" customHeight="1">
      <c r="A37" s="60" t="s">
        <v>96</v>
      </c>
      <c r="B37" s="61"/>
      <c r="C37" s="62" t="s">
        <v>97</v>
      </c>
      <c r="D37" s="63"/>
      <c r="E37" s="4"/>
      <c r="F37" s="26">
        <v>6409</v>
      </c>
      <c r="G37" s="27" t="s">
        <v>98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28"/>
      <c r="U37" s="28"/>
      <c r="V37" s="11">
        <f t="shared" si="0"/>
        <v>0</v>
      </c>
      <c r="W37" s="23"/>
    </row>
    <row r="38" spans="1:23" ht="13.5" customHeight="1">
      <c r="A38" s="64" t="s">
        <v>99</v>
      </c>
      <c r="B38" s="65"/>
      <c r="C38" s="66" t="s">
        <v>100</v>
      </c>
      <c r="D38" s="48">
        <f>D36+D27</f>
        <v>24238.6</v>
      </c>
      <c r="E38" s="4"/>
      <c r="F38" s="26"/>
      <c r="G38" s="27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28"/>
      <c r="U38" s="28"/>
      <c r="V38" s="11">
        <f t="shared" si="0"/>
        <v>0</v>
      </c>
      <c r="W38" s="23"/>
    </row>
    <row r="39" spans="1:23" ht="18" customHeight="1">
      <c r="A39" s="67" t="s">
        <v>101</v>
      </c>
      <c r="B39" s="68"/>
      <c r="C39" s="68"/>
      <c r="D39" s="69">
        <f>-Výdaje!BA54+Příjmy!D38+D41+D42+D43+D44+D45</f>
        <v>-1.8189894035458565E-12</v>
      </c>
      <c r="E39" s="4"/>
      <c r="F39" s="26"/>
      <c r="G39" s="27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28"/>
      <c r="U39" s="28"/>
      <c r="V39" s="11">
        <f t="shared" si="0"/>
        <v>0</v>
      </c>
      <c r="W39" s="23"/>
    </row>
    <row r="40" spans="1:23" ht="18" customHeight="1">
      <c r="A40" s="70" t="s">
        <v>102</v>
      </c>
      <c r="B40" s="174" t="s">
        <v>103</v>
      </c>
      <c r="C40" s="174"/>
      <c r="D40" s="71"/>
      <c r="E40" s="4"/>
      <c r="F40" s="26"/>
      <c r="G40" s="27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28"/>
      <c r="U40" s="28"/>
      <c r="V40" s="11">
        <f t="shared" si="0"/>
        <v>0</v>
      </c>
      <c r="W40" s="23"/>
    </row>
    <row r="41" spans="1:23">
      <c r="A41" s="72"/>
      <c r="B41" s="12">
        <v>8115</v>
      </c>
      <c r="C41" s="13" t="s">
        <v>104</v>
      </c>
      <c r="D41" s="69">
        <v>14540.9</v>
      </c>
      <c r="E41" s="4"/>
      <c r="F41" s="26"/>
      <c r="G41" s="27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28"/>
      <c r="U41" s="28"/>
      <c r="V41" s="11">
        <f t="shared" si="0"/>
        <v>0</v>
      </c>
      <c r="W41" s="23"/>
    </row>
    <row r="42" spans="1:23">
      <c r="A42" s="72"/>
      <c r="B42" s="12">
        <v>8123</v>
      </c>
      <c r="C42" s="13" t="s">
        <v>105</v>
      </c>
      <c r="D42" s="69">
        <v>2000</v>
      </c>
      <c r="E42" s="4"/>
      <c r="F42" s="26"/>
      <c r="G42" s="27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28"/>
      <c r="U42" s="28"/>
      <c r="V42" s="11">
        <f t="shared" si="0"/>
        <v>0</v>
      </c>
      <c r="W42" s="23"/>
    </row>
    <row r="43" spans="1:23" ht="13.5" customHeight="1">
      <c r="A43" s="72"/>
      <c r="B43" s="12">
        <v>8124</v>
      </c>
      <c r="C43" s="13" t="s">
        <v>106</v>
      </c>
      <c r="D43" s="69">
        <v>0</v>
      </c>
      <c r="E43" s="4"/>
      <c r="F43" s="26"/>
      <c r="G43" s="27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28"/>
      <c r="U43" s="28"/>
      <c r="V43" s="11">
        <f t="shared" si="0"/>
        <v>0</v>
      </c>
      <c r="W43" s="23"/>
    </row>
    <row r="44" spans="1:23" ht="13.5" customHeight="1">
      <c r="A44" s="72"/>
      <c r="B44" s="12">
        <v>8113</v>
      </c>
      <c r="C44" s="13" t="s">
        <v>107</v>
      </c>
      <c r="D44" s="69">
        <v>0</v>
      </c>
      <c r="E44" s="4"/>
      <c r="F44" s="3"/>
      <c r="G44" s="73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74"/>
      <c r="U44" s="74"/>
      <c r="V44" s="11">
        <f t="shared" si="0"/>
        <v>0</v>
      </c>
      <c r="W44" s="23"/>
    </row>
    <row r="45" spans="1:23" ht="13.5" customHeight="1">
      <c r="A45" s="75"/>
      <c r="B45" s="12">
        <v>8114</v>
      </c>
      <c r="C45" s="13" t="s">
        <v>108</v>
      </c>
      <c r="D45" s="69">
        <v>0</v>
      </c>
      <c r="E45" s="4"/>
      <c r="F45" s="175" t="s">
        <v>109</v>
      </c>
      <c r="G45" s="175"/>
      <c r="H45" s="11">
        <f t="shared" ref="H45:U45" si="1">SUM(H10:H44)</f>
        <v>54</v>
      </c>
      <c r="I45" s="11">
        <f t="shared" si="1"/>
        <v>1</v>
      </c>
      <c r="J45" s="11">
        <f t="shared" si="1"/>
        <v>10</v>
      </c>
      <c r="K45" s="11">
        <f t="shared" si="1"/>
        <v>100</v>
      </c>
      <c r="L45" s="11">
        <f t="shared" si="1"/>
        <v>136.60000000000002</v>
      </c>
      <c r="M45" s="11">
        <f t="shared" si="1"/>
        <v>0</v>
      </c>
      <c r="N45" s="11">
        <f t="shared" si="1"/>
        <v>0</v>
      </c>
      <c r="O45" s="11">
        <f t="shared" si="1"/>
        <v>50</v>
      </c>
      <c r="P45" s="11">
        <f t="shared" si="1"/>
        <v>0</v>
      </c>
      <c r="Q45" s="11">
        <f t="shared" si="1"/>
        <v>0</v>
      </c>
      <c r="R45" s="11">
        <f t="shared" si="1"/>
        <v>350</v>
      </c>
      <c r="S45" s="11">
        <f t="shared" si="1"/>
        <v>0</v>
      </c>
      <c r="T45" s="11">
        <f t="shared" si="1"/>
        <v>0</v>
      </c>
      <c r="U45" s="11">
        <f t="shared" si="1"/>
        <v>430</v>
      </c>
      <c r="V45" s="42">
        <f t="shared" si="0"/>
        <v>1131.5999999999999</v>
      </c>
      <c r="W45" s="23"/>
    </row>
    <row r="46" spans="1:23" ht="13.5" customHeight="1">
      <c r="A46" s="4"/>
      <c r="B46" s="4"/>
      <c r="C46" s="4"/>
      <c r="D46" s="4"/>
      <c r="E46" s="4"/>
      <c r="F46" s="163"/>
      <c r="G46" s="16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3.5" customHeight="1">
      <c r="C47" s="4"/>
      <c r="D47" s="76"/>
      <c r="E47" s="4"/>
      <c r="F47" s="163"/>
      <c r="G47" s="16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3.5" customHeight="1">
      <c r="A48" s="77" t="s">
        <v>110</v>
      </c>
      <c r="B48" s="78">
        <f>+SUM(H10:W44)+SUM(D5:D21)-SUM(Výdaje!C5:AX53)-Příjmy!D39+SUM(D28:D35)</f>
        <v>-11759.299999999996</v>
      </c>
      <c r="D48" s="7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5:23" ht="13.5" customHeight="1"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5:23" ht="13.5" customHeight="1"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5:23" ht="13.5" customHeight="1"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5:23" ht="13.5" customHeight="1"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5:23" ht="13.5" customHeight="1"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5:23" ht="13.5" customHeight="1"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5:23" ht="13.5" customHeight="1"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5:23" ht="13.5" customHeight="1"/>
    <row r="57" spans="5:23" ht="13.5" customHeight="1"/>
    <row r="58" spans="5:23" ht="13.5" customHeight="1"/>
    <row r="59" spans="5:23" ht="13.5" customHeight="1"/>
    <row r="60" spans="5:23" ht="13.5" customHeight="1"/>
    <row r="61" spans="5:23" ht="13.5" customHeight="1"/>
    <row r="62" spans="5:23" ht="13.5" customHeight="1"/>
    <row r="63" spans="5:23" ht="13.5" customHeight="1"/>
    <row r="64" spans="5:2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2">
    <mergeCell ref="S7:U7"/>
    <mergeCell ref="B40:C40"/>
    <mergeCell ref="F45:G45"/>
    <mergeCell ref="F46:G46"/>
    <mergeCell ref="F47:G47"/>
    <mergeCell ref="A5:A22"/>
    <mergeCell ref="G5:I5"/>
    <mergeCell ref="R5:W5"/>
    <mergeCell ref="F6:F9"/>
    <mergeCell ref="G6:G9"/>
    <mergeCell ref="H6:R6"/>
    <mergeCell ref="S6:U6"/>
    <mergeCell ref="V6:V9"/>
    <mergeCell ref="W6:W9"/>
    <mergeCell ref="H7:J7"/>
    <mergeCell ref="K7:M7"/>
    <mergeCell ref="N7:N8"/>
    <mergeCell ref="O7:O8"/>
    <mergeCell ref="P7:P8"/>
    <mergeCell ref="Q7:Q8"/>
    <mergeCell ref="R7:R8"/>
    <mergeCell ref="C1:E1"/>
    <mergeCell ref="F1:W1"/>
    <mergeCell ref="A2:A4"/>
    <mergeCell ref="B2:B4"/>
    <mergeCell ref="C2:C4"/>
    <mergeCell ref="D2:D4"/>
    <mergeCell ref="F2:G2"/>
    <mergeCell ref="H2:R2"/>
    <mergeCell ref="S2:W2"/>
    <mergeCell ref="F3:L3"/>
    <mergeCell ref="S3:W3"/>
  </mergeCells>
  <pageMargins left="0.40625" right="0.43333333333333302" top="0.98402777777777795" bottom="1.1416666666666699" header="0" footer="0"/>
  <pageSetup paperSize="8" scale="72" pageOrder="overThenDown" orientation="landscape" horizontalDpi="300" verticalDpi="300"/>
  <headerFooter>
    <oddHeader>&amp;CNÁVRH ROZPOČTU NA ROK 2025 
- ČTYŘKOLY</oddHeader>
    <oddFooter>&amp;R&amp;P z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005"/>
  <sheetViews>
    <sheetView zoomScale="130" zoomScaleNormal="130" workbookViewId="0">
      <pane xSplit="2" ySplit="4" topLeftCell="N5" activePane="bottomRight" state="frozen"/>
      <selection pane="topRight" activeCell="C1" sqref="C1"/>
      <selection pane="bottomLeft" activeCell="A20" sqref="A20"/>
      <selection pane="bottomRight" activeCell="N10" sqref="N10"/>
    </sheetView>
  </sheetViews>
  <sheetFormatPr baseColWidth="10" defaultColWidth="12.5" defaultRowHeight="14"/>
  <cols>
    <col min="1" max="1" width="4.33203125" customWidth="1"/>
    <col min="2" max="2" width="39.83203125" customWidth="1"/>
    <col min="3" max="3" width="6.83203125" customWidth="1"/>
    <col min="4" max="4" width="5.6640625" customWidth="1"/>
    <col min="5" max="5" width="6.83203125" customWidth="1"/>
    <col min="6" max="7" width="5.6640625" customWidth="1"/>
    <col min="8" max="9" width="4.33203125" customWidth="1"/>
    <col min="10" max="10" width="5.33203125" bestFit="1" customWidth="1"/>
    <col min="11" max="11" width="4.33203125" customWidth="1"/>
    <col min="12" max="12" width="4.83203125" customWidth="1"/>
    <col min="13" max="13" width="4.33203125" customWidth="1"/>
    <col min="14" max="14" width="5.6640625" customWidth="1"/>
    <col min="15" max="15" width="4.33203125" customWidth="1"/>
    <col min="16" max="16" width="5.6640625" customWidth="1"/>
    <col min="17" max="17" width="4.83203125" customWidth="1"/>
    <col min="18" max="20" width="5.6640625" customWidth="1"/>
    <col min="21" max="21" width="4.83203125" customWidth="1"/>
    <col min="22" max="22" width="5.33203125" customWidth="1"/>
    <col min="23" max="23" width="4.83203125" customWidth="1"/>
    <col min="24" max="24" width="4.33203125" customWidth="1"/>
    <col min="25" max="26" width="4.83203125" customWidth="1"/>
    <col min="27" max="28" width="6.83203125" customWidth="1"/>
    <col min="29" max="30" width="4.83203125" customWidth="1"/>
    <col min="31" max="32" width="4.33203125" customWidth="1"/>
    <col min="33" max="33" width="4.83203125" customWidth="1"/>
    <col min="34" max="34" width="5.6640625" customWidth="1"/>
    <col min="35" max="35" width="4.83203125" customWidth="1"/>
    <col min="36" max="36" width="4.33203125" customWidth="1"/>
    <col min="37" max="37" width="4.83203125" customWidth="1"/>
    <col min="38" max="38" width="6.83203125" customWidth="1"/>
    <col min="39" max="40" width="5.33203125" customWidth="1"/>
    <col min="41" max="41" width="7.5" customWidth="1"/>
    <col min="42" max="42" width="4.33203125" customWidth="1"/>
    <col min="43" max="43" width="5.6640625" customWidth="1"/>
    <col min="44" max="44" width="4.83203125" customWidth="1"/>
    <col min="45" max="46" width="5.33203125" customWidth="1"/>
    <col min="47" max="47" width="7.5" customWidth="1"/>
    <col min="48" max="48" width="6.83203125" customWidth="1"/>
    <col min="49" max="49" width="7.6640625" customWidth="1"/>
    <col min="50" max="50" width="7" customWidth="1"/>
    <col min="51" max="51" width="4.1640625" customWidth="1"/>
    <col min="52" max="52" width="6.83203125" customWidth="1"/>
    <col min="53" max="53" width="10.33203125" customWidth="1"/>
    <col min="54" max="57" width="8.33203125" customWidth="1"/>
    <col min="58" max="58" width="16.5" customWidth="1"/>
    <col min="59" max="60" width="8.33203125" customWidth="1"/>
  </cols>
  <sheetData>
    <row r="1" spans="1:60" ht="19.5" customHeight="1">
      <c r="B1" s="80" t="s">
        <v>111</v>
      </c>
      <c r="AB1" s="8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81" t="s">
        <v>112</v>
      </c>
    </row>
    <row r="2" spans="1:60" s="146" customFormat="1" ht="126.75" customHeight="1">
      <c r="A2" s="176" t="s">
        <v>15</v>
      </c>
      <c r="B2" s="177" t="s">
        <v>113</v>
      </c>
      <c r="C2" s="83" t="s">
        <v>114</v>
      </c>
      <c r="D2" s="83" t="s">
        <v>115</v>
      </c>
      <c r="E2" s="83" t="s">
        <v>116</v>
      </c>
      <c r="F2" s="82" t="s">
        <v>117</v>
      </c>
      <c r="G2" s="83" t="s">
        <v>118</v>
      </c>
      <c r="H2" s="83" t="s">
        <v>119</v>
      </c>
      <c r="I2" s="83" t="s">
        <v>120</v>
      </c>
      <c r="J2" s="83" t="s">
        <v>215</v>
      </c>
      <c r="K2" s="83" t="s">
        <v>121</v>
      </c>
      <c r="L2" s="83" t="s">
        <v>122</v>
      </c>
      <c r="M2" s="83" t="s">
        <v>123</v>
      </c>
      <c r="N2" s="83" t="s">
        <v>124</v>
      </c>
      <c r="O2" s="83" t="s">
        <v>125</v>
      </c>
      <c r="P2" s="83" t="s">
        <v>126</v>
      </c>
      <c r="Q2" s="83" t="s">
        <v>127</v>
      </c>
      <c r="R2" s="83" t="s">
        <v>128</v>
      </c>
      <c r="S2" s="83" t="s">
        <v>129</v>
      </c>
      <c r="T2" s="83" t="s">
        <v>130</v>
      </c>
      <c r="U2" s="83" t="s">
        <v>131</v>
      </c>
      <c r="V2" s="82" t="s">
        <v>132</v>
      </c>
      <c r="W2" s="83" t="s">
        <v>133</v>
      </c>
      <c r="X2" s="83" t="s">
        <v>134</v>
      </c>
      <c r="Y2" s="83" t="s">
        <v>135</v>
      </c>
      <c r="Z2" s="83" t="s">
        <v>136</v>
      </c>
      <c r="AA2" s="83" t="s">
        <v>137</v>
      </c>
      <c r="AB2" s="83" t="s">
        <v>138</v>
      </c>
      <c r="AC2" s="83" t="s">
        <v>139</v>
      </c>
      <c r="AD2" s="83" t="s">
        <v>140</v>
      </c>
      <c r="AE2" s="83" t="s">
        <v>141</v>
      </c>
      <c r="AF2" s="83" t="s">
        <v>142</v>
      </c>
      <c r="AG2" s="83" t="s">
        <v>143</v>
      </c>
      <c r="AH2" s="83" t="s">
        <v>144</v>
      </c>
      <c r="AI2" s="83" t="s">
        <v>145</v>
      </c>
      <c r="AJ2" s="83" t="s">
        <v>146</v>
      </c>
      <c r="AK2" s="83" t="s">
        <v>147</v>
      </c>
      <c r="AL2" s="82" t="s">
        <v>148</v>
      </c>
      <c r="AM2" s="82" t="s">
        <v>149</v>
      </c>
      <c r="AN2" s="82" t="s">
        <v>150</v>
      </c>
      <c r="AO2" s="82" t="s">
        <v>151</v>
      </c>
      <c r="AP2" s="82" t="s">
        <v>152</v>
      </c>
      <c r="AQ2" s="83" t="s">
        <v>153</v>
      </c>
      <c r="AR2" s="83" t="s">
        <v>55</v>
      </c>
      <c r="AS2" s="83" t="s">
        <v>154</v>
      </c>
      <c r="AT2" s="83" t="s">
        <v>155</v>
      </c>
      <c r="AU2" s="83" t="s">
        <v>156</v>
      </c>
      <c r="AV2" s="83" t="s">
        <v>157</v>
      </c>
      <c r="AW2" s="83" t="s">
        <v>158</v>
      </c>
      <c r="AX2" s="83" t="s">
        <v>159</v>
      </c>
      <c r="AY2" s="84" t="s">
        <v>160</v>
      </c>
      <c r="AZ2" s="84" t="s">
        <v>161</v>
      </c>
      <c r="BA2" s="178" t="s">
        <v>162</v>
      </c>
      <c r="BB2" s="145"/>
      <c r="BC2" s="145"/>
      <c r="BD2" s="145"/>
      <c r="BE2" s="145"/>
      <c r="BF2" s="145"/>
      <c r="BG2" s="145"/>
      <c r="BH2" s="145"/>
    </row>
    <row r="3" spans="1:60" ht="12.75" hidden="1" customHeight="1">
      <c r="A3" s="176"/>
      <c r="B3" s="176"/>
      <c r="C3" s="86">
        <v>5011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7"/>
      <c r="AZ3" s="87"/>
      <c r="BA3" s="178"/>
    </row>
    <row r="4" spans="1:60" ht="12.75" customHeight="1">
      <c r="A4" s="176"/>
      <c r="B4" s="176"/>
      <c r="C4" s="86">
        <v>5011</v>
      </c>
      <c r="D4" s="86">
        <v>5021</v>
      </c>
      <c r="E4" s="86">
        <v>5023</v>
      </c>
      <c r="F4" s="86">
        <v>5031</v>
      </c>
      <c r="G4" s="86">
        <v>5032</v>
      </c>
      <c r="H4" s="86">
        <v>5038</v>
      </c>
      <c r="I4" s="86">
        <v>5039</v>
      </c>
      <c r="J4" s="86">
        <v>5041</v>
      </c>
      <c r="K4" s="86">
        <v>5133</v>
      </c>
      <c r="L4" s="86">
        <v>5132</v>
      </c>
      <c r="M4" s="86">
        <v>5136</v>
      </c>
      <c r="N4" s="86">
        <v>5137</v>
      </c>
      <c r="O4" s="86">
        <v>5138</v>
      </c>
      <c r="P4" s="86">
        <v>5139</v>
      </c>
      <c r="Q4" s="86">
        <v>5151</v>
      </c>
      <c r="R4" s="86">
        <v>5153</v>
      </c>
      <c r="S4" s="86">
        <v>5154</v>
      </c>
      <c r="T4" s="86">
        <v>5156</v>
      </c>
      <c r="U4" s="86">
        <v>5161</v>
      </c>
      <c r="V4" s="86">
        <v>5162</v>
      </c>
      <c r="W4" s="86">
        <v>5163</v>
      </c>
      <c r="X4" s="86">
        <v>5164</v>
      </c>
      <c r="Y4" s="86">
        <v>5166</v>
      </c>
      <c r="Z4" s="86">
        <v>5167</v>
      </c>
      <c r="AA4" s="86">
        <v>5169</v>
      </c>
      <c r="AB4" s="86">
        <v>5171</v>
      </c>
      <c r="AC4" s="86">
        <v>5173</v>
      </c>
      <c r="AD4" s="86">
        <v>5175</v>
      </c>
      <c r="AE4" s="86">
        <v>5192</v>
      </c>
      <c r="AF4" s="86">
        <v>5193</v>
      </c>
      <c r="AG4" s="86">
        <v>5194</v>
      </c>
      <c r="AH4" s="86">
        <v>5221</v>
      </c>
      <c r="AI4" s="86">
        <v>5222</v>
      </c>
      <c r="AJ4" s="86">
        <v>5223</v>
      </c>
      <c r="AK4" s="86">
        <v>5229</v>
      </c>
      <c r="AL4" s="86">
        <v>5321</v>
      </c>
      <c r="AM4" s="86">
        <v>5323</v>
      </c>
      <c r="AN4" s="86">
        <v>5329</v>
      </c>
      <c r="AO4" s="86">
        <v>5339</v>
      </c>
      <c r="AP4" s="86">
        <v>5361</v>
      </c>
      <c r="AQ4" s="86">
        <v>5362</v>
      </c>
      <c r="AR4" s="86">
        <v>5365</v>
      </c>
      <c r="AS4" s="86">
        <v>5499</v>
      </c>
      <c r="AT4" s="86">
        <v>5903</v>
      </c>
      <c r="AU4" s="86">
        <v>5909</v>
      </c>
      <c r="AV4" s="86">
        <v>6119</v>
      </c>
      <c r="AW4" s="86">
        <v>6121</v>
      </c>
      <c r="AX4" s="86">
        <v>6122</v>
      </c>
      <c r="AY4" s="87">
        <v>6123</v>
      </c>
      <c r="AZ4" s="87">
        <v>6349</v>
      </c>
      <c r="BA4" s="178"/>
    </row>
    <row r="5" spans="1:60" ht="17.25" customHeight="1">
      <c r="A5" s="27">
        <v>1031</v>
      </c>
      <c r="B5" s="88" t="s">
        <v>163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90"/>
      <c r="AZ5" s="90"/>
      <c r="BA5" s="91">
        <f>SUM(C5:AZ5)</f>
        <v>0</v>
      </c>
    </row>
    <row r="6" spans="1:60" ht="17.25" customHeight="1">
      <c r="A6" s="27">
        <v>2140</v>
      </c>
      <c r="B6" s="88" t="s">
        <v>164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90"/>
      <c r="AZ6" s="90"/>
      <c r="BA6" s="91">
        <f t="shared" ref="BA6:BA53" si="0">SUM(C6:AZ6)</f>
        <v>0</v>
      </c>
    </row>
    <row r="7" spans="1:60" ht="17.25" customHeight="1">
      <c r="A7" s="27">
        <v>2212</v>
      </c>
      <c r="B7" s="88" t="s">
        <v>165</v>
      </c>
      <c r="C7" s="92"/>
      <c r="D7" s="92">
        <v>50</v>
      </c>
      <c r="E7" s="92"/>
      <c r="F7" s="92"/>
      <c r="G7" s="92"/>
      <c r="H7" s="92"/>
      <c r="I7" s="92"/>
      <c r="J7" s="92"/>
      <c r="K7" s="92"/>
      <c r="L7" s="92"/>
      <c r="M7" s="92"/>
      <c r="N7" s="92">
        <v>20</v>
      </c>
      <c r="O7" s="92"/>
      <c r="P7" s="92">
        <v>100</v>
      </c>
      <c r="Q7" s="92"/>
      <c r="R7" s="92"/>
      <c r="S7" s="92"/>
      <c r="T7" s="92">
        <v>40</v>
      </c>
      <c r="U7" s="92"/>
      <c r="V7" s="92"/>
      <c r="W7" s="92"/>
      <c r="X7" s="92"/>
      <c r="Y7" s="92"/>
      <c r="Z7" s="92"/>
      <c r="AA7" s="92">
        <v>100</v>
      </c>
      <c r="AB7" s="91">
        <v>3600</v>
      </c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>
        <v>2</v>
      </c>
      <c r="AS7" s="92"/>
      <c r="AT7" s="92"/>
      <c r="AU7" s="92"/>
      <c r="AV7" s="92"/>
      <c r="AW7" s="92">
        <v>500</v>
      </c>
      <c r="AX7" s="92"/>
      <c r="AY7" s="93"/>
      <c r="AZ7" s="93"/>
      <c r="BA7" s="91">
        <f t="shared" si="0"/>
        <v>4412</v>
      </c>
      <c r="BB7" s="147"/>
      <c r="BF7" s="148"/>
    </row>
    <row r="8" spans="1:60" ht="17.25" customHeight="1">
      <c r="A8" s="27">
        <v>2219</v>
      </c>
      <c r="B8" s="88" t="s">
        <v>166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>
        <v>100</v>
      </c>
      <c r="AB8" s="92">
        <v>20</v>
      </c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4"/>
      <c r="AW8" s="94"/>
      <c r="AX8" s="92"/>
      <c r="AY8" s="93"/>
      <c r="AZ8" s="93"/>
      <c r="BA8" s="91">
        <f t="shared" si="0"/>
        <v>120</v>
      </c>
      <c r="BB8" s="148"/>
      <c r="BF8" s="148"/>
    </row>
    <row r="9" spans="1:60" ht="17.25" customHeight="1">
      <c r="A9" s="27">
        <v>2221</v>
      </c>
      <c r="B9" s="88" t="s">
        <v>167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90"/>
      <c r="AZ9" s="90"/>
      <c r="BA9" s="91">
        <f t="shared" si="0"/>
        <v>0</v>
      </c>
      <c r="BB9" s="148"/>
      <c r="BF9" s="148"/>
    </row>
    <row r="10" spans="1:60" ht="17.25" customHeight="1">
      <c r="A10" s="27">
        <v>2241</v>
      </c>
      <c r="B10" s="88" t="s">
        <v>168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>
        <v>100</v>
      </c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90"/>
      <c r="AZ10" s="90"/>
      <c r="BA10" s="91">
        <f t="shared" si="0"/>
        <v>100</v>
      </c>
    </row>
    <row r="11" spans="1:60" ht="17.25" customHeight="1">
      <c r="A11" s="27">
        <v>2292</v>
      </c>
      <c r="B11" s="88" t="s">
        <v>169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>
        <v>57</v>
      </c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3"/>
      <c r="AZ11" s="93"/>
      <c r="BA11" s="91">
        <f t="shared" si="0"/>
        <v>57</v>
      </c>
    </row>
    <row r="12" spans="1:60" ht="17.25" customHeight="1">
      <c r="A12" s="27">
        <v>2310</v>
      </c>
      <c r="B12" s="88" t="s">
        <v>170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>
        <v>50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>
        <v>100</v>
      </c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>
        <v>5</v>
      </c>
      <c r="AS12" s="92"/>
      <c r="AT12" s="92"/>
      <c r="AU12" s="92"/>
      <c r="AV12" s="92"/>
      <c r="AW12" s="91">
        <v>11250</v>
      </c>
      <c r="AX12" s="92"/>
      <c r="AY12" s="93"/>
      <c r="AZ12" s="92"/>
      <c r="BA12" s="91">
        <f t="shared" si="0"/>
        <v>11405</v>
      </c>
    </row>
    <row r="13" spans="1:60" ht="17.25" customHeight="1">
      <c r="A13" s="27">
        <v>2321</v>
      </c>
      <c r="B13" s="88" t="s">
        <v>171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1">
        <v>1500</v>
      </c>
      <c r="AB13" s="92">
        <v>100</v>
      </c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3"/>
      <c r="AZ13" s="91">
        <v>3650</v>
      </c>
      <c r="BA13" s="91">
        <f t="shared" si="0"/>
        <v>5250</v>
      </c>
    </row>
    <row r="14" spans="1:60" ht="17.25" customHeight="1">
      <c r="A14" s="27">
        <v>2341</v>
      </c>
      <c r="B14" s="88" t="s">
        <v>172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90"/>
      <c r="AZ14" s="90"/>
      <c r="BA14" s="91">
        <f t="shared" si="0"/>
        <v>0</v>
      </c>
    </row>
    <row r="15" spans="1:60" ht="17.25" customHeight="1">
      <c r="A15" s="27">
        <v>3111</v>
      </c>
      <c r="B15" s="88" t="s">
        <v>52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>
        <v>200</v>
      </c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5"/>
      <c r="AZ15" s="95"/>
      <c r="BA15" s="91">
        <f t="shared" si="0"/>
        <v>200</v>
      </c>
    </row>
    <row r="16" spans="1:60" ht="17.25" customHeight="1">
      <c r="A16" s="27">
        <v>3113</v>
      </c>
      <c r="B16" s="88" t="s">
        <v>173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>
        <v>1200</v>
      </c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5"/>
      <c r="AZ16" s="95"/>
      <c r="BA16" s="91">
        <f t="shared" si="0"/>
        <v>1200</v>
      </c>
    </row>
    <row r="17" spans="1:60" ht="17.25" customHeight="1">
      <c r="A17" s="27">
        <v>3141</v>
      </c>
      <c r="B17" s="88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7"/>
      <c r="AZ17" s="97"/>
      <c r="BA17" s="91">
        <f t="shared" si="0"/>
        <v>0</v>
      </c>
    </row>
    <row r="18" spans="1:60" ht="17.25" customHeight="1">
      <c r="A18" s="27">
        <v>3313</v>
      </c>
      <c r="B18" s="88" t="s">
        <v>58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7"/>
      <c r="AZ18" s="97"/>
      <c r="BA18" s="91">
        <f t="shared" si="0"/>
        <v>0</v>
      </c>
    </row>
    <row r="19" spans="1:60" ht="17.25" customHeight="1">
      <c r="A19" s="27">
        <v>3314</v>
      </c>
      <c r="B19" s="88" t="s">
        <v>60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7"/>
      <c r="AZ19" s="97"/>
      <c r="BA19" s="91">
        <f t="shared" si="0"/>
        <v>0</v>
      </c>
    </row>
    <row r="20" spans="1:60" ht="17.25" customHeight="1">
      <c r="A20" s="27">
        <v>3319</v>
      </c>
      <c r="B20" s="88" t="s">
        <v>174</v>
      </c>
      <c r="C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7"/>
      <c r="AZ20" s="97"/>
      <c r="BA20" s="91">
        <f t="shared" si="0"/>
        <v>0</v>
      </c>
    </row>
    <row r="21" spans="1:60" ht="17.25" customHeight="1">
      <c r="A21" s="27">
        <v>3326</v>
      </c>
      <c r="B21" s="88" t="s">
        <v>175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>
        <v>10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5"/>
      <c r="AZ21" s="95"/>
      <c r="BA21" s="91">
        <f t="shared" si="0"/>
        <v>10</v>
      </c>
    </row>
    <row r="22" spans="1:60" ht="17.25" customHeight="1">
      <c r="A22" s="27">
        <v>3349</v>
      </c>
      <c r="B22" s="88" t="s">
        <v>176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7"/>
      <c r="AZ22" s="97"/>
      <c r="BA22" s="91">
        <f t="shared" si="0"/>
        <v>0</v>
      </c>
    </row>
    <row r="23" spans="1:60" ht="17.25" customHeight="1">
      <c r="A23" s="27">
        <v>3392</v>
      </c>
      <c r="B23" s="88" t="s">
        <v>177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7"/>
      <c r="AZ23" s="97"/>
      <c r="BA23" s="91">
        <f t="shared" si="0"/>
        <v>0</v>
      </c>
    </row>
    <row r="24" spans="1:60" ht="17.25" customHeight="1">
      <c r="A24" s="98">
        <v>3399</v>
      </c>
      <c r="B24" s="99" t="s">
        <v>178</v>
      </c>
      <c r="C24" s="91"/>
      <c r="D24" s="91"/>
      <c r="E24" s="91"/>
      <c r="F24" s="91"/>
      <c r="G24" s="91"/>
      <c r="H24" s="91"/>
      <c r="I24" s="91"/>
      <c r="J24" s="91">
        <v>15</v>
      </c>
      <c r="K24" s="91"/>
      <c r="L24" s="91"/>
      <c r="M24" s="91"/>
      <c r="N24" s="91"/>
      <c r="O24" s="91"/>
      <c r="P24" s="91">
        <v>50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>
        <v>300</v>
      </c>
      <c r="AB24" s="91"/>
      <c r="AC24" s="91"/>
      <c r="AD24" s="91">
        <v>30</v>
      </c>
      <c r="AE24" s="91"/>
      <c r="AF24" s="91"/>
      <c r="AG24" s="91">
        <v>70</v>
      </c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5"/>
      <c r="AZ24" s="95"/>
      <c r="BA24" s="91">
        <f t="shared" si="0"/>
        <v>465</v>
      </c>
    </row>
    <row r="25" spans="1:60" ht="17.25" customHeight="1">
      <c r="A25" s="98">
        <v>3412</v>
      </c>
      <c r="B25" s="99" t="s">
        <v>179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>
        <v>20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>
        <v>400</v>
      </c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>
        <v>5</v>
      </c>
      <c r="AS25" s="91"/>
      <c r="AT25" s="91"/>
      <c r="AU25" s="91"/>
      <c r="AV25" s="91"/>
      <c r="AW25" s="91">
        <v>6000</v>
      </c>
      <c r="AX25" s="91"/>
      <c r="AY25" s="95"/>
      <c r="AZ25" s="95"/>
      <c r="BA25" s="91">
        <f t="shared" si="0"/>
        <v>6425</v>
      </c>
    </row>
    <row r="26" spans="1:60" ht="17.25" customHeight="1">
      <c r="A26" s="98">
        <v>3421</v>
      </c>
      <c r="B26" s="99" t="s">
        <v>180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>
        <v>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>
        <v>10</v>
      </c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5"/>
      <c r="AZ26" s="95"/>
      <c r="BA26" s="91">
        <f t="shared" si="0"/>
        <v>20</v>
      </c>
    </row>
    <row r="27" spans="1:60" ht="17.25" customHeight="1">
      <c r="A27" s="27">
        <v>3419</v>
      </c>
      <c r="B27" s="88" t="s">
        <v>181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7"/>
      <c r="AZ27" s="97"/>
      <c r="BA27" s="91">
        <f t="shared" si="0"/>
        <v>0</v>
      </c>
    </row>
    <row r="28" spans="1:60" ht="17.25" customHeight="1">
      <c r="A28" s="27">
        <v>3429</v>
      </c>
      <c r="B28" s="88" t="s">
        <v>182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7"/>
      <c r="AZ28" s="97"/>
      <c r="BA28" s="91">
        <f t="shared" si="0"/>
        <v>0</v>
      </c>
    </row>
    <row r="29" spans="1:60" ht="17.25" customHeight="1">
      <c r="A29" s="27">
        <v>3612</v>
      </c>
      <c r="B29" s="99" t="s">
        <v>73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>
        <v>5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>
        <v>5</v>
      </c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>
        <v>5</v>
      </c>
      <c r="AV29" s="91"/>
      <c r="AW29" s="91"/>
      <c r="AX29" s="91"/>
      <c r="AY29" s="95"/>
      <c r="AZ29" s="95"/>
      <c r="BA29" s="91">
        <f t="shared" si="0"/>
        <v>15</v>
      </c>
    </row>
    <row r="30" spans="1:60" ht="17.25" customHeight="1">
      <c r="A30" s="27">
        <v>3613</v>
      </c>
      <c r="B30" s="88" t="s">
        <v>183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7"/>
      <c r="AZ30" s="97"/>
      <c r="BA30" s="91">
        <f t="shared" si="0"/>
        <v>0</v>
      </c>
    </row>
    <row r="31" spans="1:60" ht="17.25" customHeight="1">
      <c r="A31" s="98">
        <v>3631</v>
      </c>
      <c r="B31" s="99" t="s">
        <v>77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>
        <v>550</v>
      </c>
      <c r="T31" s="91"/>
      <c r="U31" s="91"/>
      <c r="V31" s="91"/>
      <c r="W31" s="91"/>
      <c r="X31" s="91"/>
      <c r="Y31" s="91"/>
      <c r="Z31" s="91"/>
      <c r="AA31" s="91">
        <v>30</v>
      </c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>
        <v>520</v>
      </c>
      <c r="AX31" s="91"/>
      <c r="AY31" s="95"/>
      <c r="AZ31" s="95"/>
      <c r="BA31" s="91">
        <f t="shared" si="0"/>
        <v>1100</v>
      </c>
      <c r="BH31" s="89"/>
    </row>
    <row r="32" spans="1:60" ht="17.25" customHeight="1">
      <c r="A32" s="27">
        <v>3632</v>
      </c>
      <c r="B32" s="88" t="s">
        <v>79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7"/>
      <c r="AZ32" s="97"/>
      <c r="BA32" s="91">
        <f t="shared" si="0"/>
        <v>0</v>
      </c>
    </row>
    <row r="33" spans="1:53" ht="17.25" customHeight="1">
      <c r="A33" s="27">
        <v>3633</v>
      </c>
      <c r="B33" s="88" t="s">
        <v>184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7"/>
      <c r="AZ33" s="97"/>
      <c r="BA33" s="91">
        <f t="shared" si="0"/>
        <v>0</v>
      </c>
    </row>
    <row r="34" spans="1:53" ht="17.25" customHeight="1">
      <c r="A34" s="98">
        <v>3635</v>
      </c>
      <c r="B34" s="99" t="s">
        <v>185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5"/>
      <c r="AZ34" s="95"/>
      <c r="BA34" s="91">
        <f t="shared" si="0"/>
        <v>0</v>
      </c>
    </row>
    <row r="35" spans="1:53" ht="17.25" customHeight="1">
      <c r="A35" s="98">
        <v>3639</v>
      </c>
      <c r="B35" s="99" t="s">
        <v>186</v>
      </c>
      <c r="C35" s="91">
        <v>500</v>
      </c>
      <c r="D35" s="91">
        <v>50</v>
      </c>
      <c r="E35" s="91"/>
      <c r="F35" s="91">
        <v>158</v>
      </c>
      <c r="G35" s="91">
        <v>68</v>
      </c>
      <c r="H35" s="91"/>
      <c r="I35" s="91"/>
      <c r="J35" s="91"/>
      <c r="K35" s="91"/>
      <c r="L35" s="91">
        <v>10</v>
      </c>
      <c r="M35" s="91"/>
      <c r="N35" s="91"/>
      <c r="O35" s="91"/>
      <c r="P35" s="91">
        <v>30</v>
      </c>
      <c r="Q35" s="91"/>
      <c r="R35" s="91"/>
      <c r="S35" s="91"/>
      <c r="T35" s="91"/>
      <c r="U35" s="91"/>
      <c r="V35" s="91"/>
      <c r="W35" s="91"/>
      <c r="X35" s="91">
        <v>1.5</v>
      </c>
      <c r="Y35" s="91">
        <v>20</v>
      </c>
      <c r="Z35" s="91"/>
      <c r="AA35" s="91">
        <v>60</v>
      </c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>
        <v>5</v>
      </c>
      <c r="AR35" s="91"/>
      <c r="AS35" s="91">
        <v>10</v>
      </c>
      <c r="AT35" s="91"/>
      <c r="AU35" s="91"/>
      <c r="AV35" s="91"/>
      <c r="AW35" s="91"/>
      <c r="AX35" s="91"/>
      <c r="AY35" s="95"/>
      <c r="AZ35" s="95"/>
      <c r="BA35" s="91">
        <f t="shared" si="0"/>
        <v>912.5</v>
      </c>
    </row>
    <row r="36" spans="1:53" ht="17.25" customHeight="1">
      <c r="A36" s="27">
        <v>3721</v>
      </c>
      <c r="B36" s="88" t="s">
        <v>187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7"/>
      <c r="AZ36" s="97"/>
      <c r="BA36" s="91">
        <f t="shared" si="0"/>
        <v>0</v>
      </c>
    </row>
    <row r="37" spans="1:53" ht="17.25" customHeight="1">
      <c r="A37" s="27">
        <v>3722</v>
      </c>
      <c r="B37" s="99" t="s">
        <v>188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>
        <v>20</v>
      </c>
      <c r="O37" s="91"/>
      <c r="P37" s="91">
        <v>20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>
        <v>3500</v>
      </c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5"/>
      <c r="AZ37" s="95"/>
      <c r="BA37" s="91">
        <f t="shared" si="0"/>
        <v>3540</v>
      </c>
    </row>
    <row r="38" spans="1:53" ht="17.25" customHeight="1">
      <c r="A38" s="27">
        <v>3726</v>
      </c>
      <c r="B38" s="99" t="s">
        <v>189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>
        <v>4</v>
      </c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5"/>
      <c r="AZ38" s="95"/>
      <c r="BA38" s="91">
        <f t="shared" si="0"/>
        <v>4</v>
      </c>
    </row>
    <row r="39" spans="1:53" ht="17.25" customHeight="1">
      <c r="A39" s="27">
        <v>3745</v>
      </c>
      <c r="B39" s="99" t="s">
        <v>190</v>
      </c>
      <c r="C39" s="91"/>
      <c r="D39" s="91">
        <v>300</v>
      </c>
      <c r="E39" s="91"/>
      <c r="F39" s="91">
        <v>95</v>
      </c>
      <c r="G39" s="91">
        <v>41</v>
      </c>
      <c r="H39" s="91"/>
      <c r="I39" s="91"/>
      <c r="J39" s="91"/>
      <c r="K39" s="91"/>
      <c r="L39" s="91">
        <v>10</v>
      </c>
      <c r="M39" s="91"/>
      <c r="N39" s="91">
        <v>40</v>
      </c>
      <c r="O39" s="91"/>
      <c r="P39" s="91">
        <v>50</v>
      </c>
      <c r="Q39" s="91"/>
      <c r="R39" s="91"/>
      <c r="S39" s="91"/>
      <c r="T39" s="91">
        <v>50</v>
      </c>
      <c r="U39" s="91"/>
      <c r="V39" s="91"/>
      <c r="W39" s="91">
        <v>25</v>
      </c>
      <c r="X39" s="91"/>
      <c r="Y39" s="91"/>
      <c r="Z39" s="91"/>
      <c r="AA39" s="91">
        <v>200</v>
      </c>
      <c r="AB39" s="91">
        <v>100</v>
      </c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5"/>
      <c r="AZ39" s="95"/>
      <c r="BA39" s="91">
        <f t="shared" si="0"/>
        <v>911</v>
      </c>
    </row>
    <row r="40" spans="1:53" ht="17.25" customHeight="1">
      <c r="A40" s="27">
        <v>4314</v>
      </c>
      <c r="B40" s="88" t="s">
        <v>191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7"/>
      <c r="AZ40" s="97"/>
      <c r="BA40" s="91">
        <f t="shared" si="0"/>
        <v>0</v>
      </c>
    </row>
    <row r="41" spans="1:53" ht="17.25" customHeight="1">
      <c r="A41" s="27">
        <v>5311</v>
      </c>
      <c r="B41" s="88" t="s">
        <v>192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7"/>
      <c r="AZ41" s="97"/>
      <c r="BA41" s="91">
        <f t="shared" si="0"/>
        <v>0</v>
      </c>
    </row>
    <row r="42" spans="1:53" ht="17.25" customHeight="1">
      <c r="A42" s="27">
        <v>5213</v>
      </c>
      <c r="B42" s="88" t="s">
        <v>193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>
        <v>20</v>
      </c>
      <c r="AU42" s="91"/>
      <c r="AV42" s="91"/>
      <c r="AW42" s="91"/>
      <c r="AX42" s="91"/>
      <c r="AY42" s="95"/>
      <c r="AZ42" s="95"/>
      <c r="BA42" s="91">
        <f t="shared" si="0"/>
        <v>20</v>
      </c>
    </row>
    <row r="43" spans="1:53" ht="17.25" customHeight="1">
      <c r="A43" s="27">
        <v>5512</v>
      </c>
      <c r="B43" s="88" t="s">
        <v>194</v>
      </c>
      <c r="C43" s="91"/>
      <c r="D43" s="91">
        <v>2</v>
      </c>
      <c r="E43" s="91"/>
      <c r="F43" s="91"/>
      <c r="G43" s="91"/>
      <c r="H43" s="91"/>
      <c r="I43" s="91"/>
      <c r="J43" s="91"/>
      <c r="K43" s="91"/>
      <c r="L43" s="91"/>
      <c r="M43" s="91"/>
      <c r="N43" s="91">
        <v>100</v>
      </c>
      <c r="O43" s="91"/>
      <c r="P43" s="91">
        <v>30</v>
      </c>
      <c r="Q43" s="91"/>
      <c r="R43" s="91"/>
      <c r="S43" s="91"/>
      <c r="T43" s="91">
        <v>25</v>
      </c>
      <c r="U43" s="91"/>
      <c r="V43" s="91">
        <v>10</v>
      </c>
      <c r="W43" s="91"/>
      <c r="X43" s="91"/>
      <c r="Y43" s="91"/>
      <c r="Z43" s="91">
        <v>10</v>
      </c>
      <c r="AA43" s="91">
        <v>22</v>
      </c>
      <c r="AB43" s="91">
        <v>200</v>
      </c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5"/>
      <c r="AZ43" s="95"/>
      <c r="BA43" s="91">
        <f t="shared" si="0"/>
        <v>399</v>
      </c>
    </row>
    <row r="44" spans="1:53" ht="17.25" customHeight="1">
      <c r="A44" s="98">
        <v>6112</v>
      </c>
      <c r="B44" s="99" t="s">
        <v>195</v>
      </c>
      <c r="C44" s="91"/>
      <c r="D44" s="91"/>
      <c r="E44" s="91">
        <v>1100</v>
      </c>
      <c r="F44" s="91"/>
      <c r="G44" s="91">
        <v>150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>
        <v>5</v>
      </c>
      <c r="AA44" s="91"/>
      <c r="AB44" s="91"/>
      <c r="AC44" s="91">
        <v>5</v>
      </c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5"/>
      <c r="AZ44" s="95"/>
      <c r="BA44" s="91">
        <f t="shared" si="0"/>
        <v>1260</v>
      </c>
    </row>
    <row r="45" spans="1:53" ht="17.25" customHeight="1">
      <c r="A45" s="27">
        <v>6114</v>
      </c>
      <c r="B45" s="88" t="s">
        <v>196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7"/>
      <c r="AZ45" s="97"/>
      <c r="BA45" s="91">
        <f t="shared" si="0"/>
        <v>0</v>
      </c>
    </row>
    <row r="46" spans="1:53" ht="17.25" customHeight="1">
      <c r="A46" s="27">
        <v>6115</v>
      </c>
      <c r="B46" s="88" t="s">
        <v>197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7"/>
      <c r="AZ46" s="97"/>
      <c r="BA46" s="91">
        <f t="shared" si="0"/>
        <v>0</v>
      </c>
    </row>
    <row r="47" spans="1:53" ht="17.25" customHeight="1">
      <c r="A47" s="27">
        <v>6118</v>
      </c>
      <c r="B47" s="88" t="s">
        <v>198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7"/>
      <c r="AZ47" s="97"/>
      <c r="BA47" s="91">
        <f t="shared" si="0"/>
        <v>0</v>
      </c>
    </row>
    <row r="48" spans="1:53" ht="17.25" customHeight="1">
      <c r="A48" s="98">
        <v>6171</v>
      </c>
      <c r="B48" s="99" t="s">
        <v>92</v>
      </c>
      <c r="C48" s="91">
        <v>700</v>
      </c>
      <c r="D48" s="91">
        <v>21</v>
      </c>
      <c r="E48" s="91"/>
      <c r="F48" s="91">
        <v>210</v>
      </c>
      <c r="G48" s="91">
        <v>90</v>
      </c>
      <c r="H48" s="91"/>
      <c r="I48" s="91">
        <v>7</v>
      </c>
      <c r="J48" s="91"/>
      <c r="K48" s="91"/>
      <c r="L48" s="91"/>
      <c r="M48" s="91">
        <v>3</v>
      </c>
      <c r="N48" s="91">
        <v>30</v>
      </c>
      <c r="O48" s="91">
        <v>3</v>
      </c>
      <c r="P48" s="91">
        <v>70</v>
      </c>
      <c r="Q48" s="91">
        <v>30</v>
      </c>
      <c r="R48" s="91">
        <v>130</v>
      </c>
      <c r="S48" s="91">
        <v>175</v>
      </c>
      <c r="T48" s="91"/>
      <c r="U48" s="91">
        <v>10</v>
      </c>
      <c r="V48" s="91">
        <v>30</v>
      </c>
      <c r="W48" s="91">
        <v>50</v>
      </c>
      <c r="X48" s="91"/>
      <c r="Y48" s="91"/>
      <c r="Z48" s="91">
        <v>10</v>
      </c>
      <c r="AA48" s="91">
        <v>250</v>
      </c>
      <c r="AB48" s="91">
        <v>20</v>
      </c>
      <c r="AC48" s="91">
        <v>10</v>
      </c>
      <c r="AD48" s="91">
        <v>15</v>
      </c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>
        <v>15</v>
      </c>
      <c r="AT48" s="91"/>
      <c r="AU48" s="91"/>
      <c r="AV48" s="91"/>
      <c r="AW48" s="91"/>
      <c r="AX48" s="91">
        <v>500</v>
      </c>
      <c r="AY48" s="95"/>
      <c r="AZ48" s="95"/>
      <c r="BA48" s="91">
        <f t="shared" si="0"/>
        <v>2379</v>
      </c>
    </row>
    <row r="49" spans="1:53" ht="17.25" customHeight="1">
      <c r="A49" s="98">
        <v>6310</v>
      </c>
      <c r="B49" s="99" t="s">
        <v>199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>
        <v>10</v>
      </c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5"/>
      <c r="AZ49" s="95"/>
      <c r="BA49" s="91">
        <f t="shared" si="0"/>
        <v>10</v>
      </c>
    </row>
    <row r="50" spans="1:53" ht="17.25" customHeight="1">
      <c r="A50" s="27">
        <v>6320</v>
      </c>
      <c r="B50" s="88" t="s">
        <v>133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7"/>
      <c r="AZ50" s="97"/>
      <c r="BA50" s="91">
        <f t="shared" si="0"/>
        <v>0</v>
      </c>
    </row>
    <row r="51" spans="1:53" ht="17.25" customHeight="1">
      <c r="A51" s="27">
        <v>6399</v>
      </c>
      <c r="B51" s="88" t="s">
        <v>200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7"/>
      <c r="AZ51" s="97"/>
      <c r="BA51" s="91">
        <f t="shared" si="0"/>
        <v>0</v>
      </c>
    </row>
    <row r="52" spans="1:53" ht="17.25" customHeight="1">
      <c r="A52" s="27">
        <v>6402</v>
      </c>
      <c r="B52" s="88" t="s">
        <v>201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7"/>
      <c r="AZ52" s="97"/>
      <c r="BA52" s="91">
        <f t="shared" si="0"/>
        <v>0</v>
      </c>
    </row>
    <row r="53" spans="1:53" ht="17.25" customHeight="1">
      <c r="A53" s="98">
        <v>6409</v>
      </c>
      <c r="B53" s="99" t="s">
        <v>202</v>
      </c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>
        <v>150</v>
      </c>
      <c r="AI53" s="91">
        <v>30</v>
      </c>
      <c r="AJ53" s="91">
        <v>5</v>
      </c>
      <c r="AK53" s="91">
        <v>30</v>
      </c>
      <c r="AL53" s="91"/>
      <c r="AM53" s="91"/>
      <c r="AN53" s="91"/>
      <c r="AO53" s="91"/>
      <c r="AP53" s="91"/>
      <c r="AQ53" s="91">
        <v>350</v>
      </c>
      <c r="AR53" s="91"/>
      <c r="AS53" s="91"/>
      <c r="AT53" s="91"/>
      <c r="AU53" s="91"/>
      <c r="AV53" s="91"/>
      <c r="AW53" s="91"/>
      <c r="AX53" s="91"/>
      <c r="AY53" s="95"/>
      <c r="AZ53" s="95"/>
      <c r="BA53" s="91">
        <f t="shared" si="0"/>
        <v>565</v>
      </c>
    </row>
    <row r="54" spans="1:53" ht="17.25" customHeight="1">
      <c r="A54" s="179" t="s">
        <v>203</v>
      </c>
      <c r="B54" s="179"/>
      <c r="C54" s="100">
        <f t="shared" ref="C54:AY54" si="1">SUM(C5:C53)</f>
        <v>1200</v>
      </c>
      <c r="D54" s="100">
        <f t="shared" si="1"/>
        <v>423</v>
      </c>
      <c r="E54" s="100">
        <f t="shared" si="1"/>
        <v>1100</v>
      </c>
      <c r="F54" s="100">
        <f t="shared" si="1"/>
        <v>463</v>
      </c>
      <c r="G54" s="100">
        <f t="shared" si="1"/>
        <v>349</v>
      </c>
      <c r="H54" s="100">
        <f t="shared" si="1"/>
        <v>0</v>
      </c>
      <c r="I54" s="100">
        <f t="shared" si="1"/>
        <v>7</v>
      </c>
      <c r="J54" s="100">
        <f t="shared" si="1"/>
        <v>15</v>
      </c>
      <c r="K54" s="100">
        <f t="shared" si="1"/>
        <v>0</v>
      </c>
      <c r="L54" s="100">
        <f t="shared" si="1"/>
        <v>20</v>
      </c>
      <c r="M54" s="100">
        <f t="shared" si="1"/>
        <v>3</v>
      </c>
      <c r="N54" s="100">
        <f t="shared" si="1"/>
        <v>210</v>
      </c>
      <c r="O54" s="100">
        <f t="shared" si="1"/>
        <v>3</v>
      </c>
      <c r="P54" s="100">
        <f t="shared" si="1"/>
        <v>445</v>
      </c>
      <c r="Q54" s="100">
        <f t="shared" si="1"/>
        <v>30</v>
      </c>
      <c r="R54" s="100">
        <f t="shared" si="1"/>
        <v>130</v>
      </c>
      <c r="S54" s="100">
        <f t="shared" si="1"/>
        <v>725</v>
      </c>
      <c r="T54" s="100">
        <f t="shared" si="1"/>
        <v>115</v>
      </c>
      <c r="U54" s="100">
        <f t="shared" si="1"/>
        <v>10</v>
      </c>
      <c r="V54" s="100">
        <f t="shared" si="1"/>
        <v>40</v>
      </c>
      <c r="W54" s="100">
        <f t="shared" si="1"/>
        <v>85</v>
      </c>
      <c r="X54" s="100">
        <f t="shared" si="1"/>
        <v>1.5</v>
      </c>
      <c r="Y54" s="100">
        <f t="shared" si="1"/>
        <v>20</v>
      </c>
      <c r="Z54" s="100">
        <f t="shared" si="1"/>
        <v>25</v>
      </c>
      <c r="AA54" s="100">
        <f t="shared" si="1"/>
        <v>6676</v>
      </c>
      <c r="AB54" s="100">
        <f t="shared" si="1"/>
        <v>4045</v>
      </c>
      <c r="AC54" s="100">
        <f t="shared" si="1"/>
        <v>15</v>
      </c>
      <c r="AD54" s="100">
        <f t="shared" si="1"/>
        <v>45</v>
      </c>
      <c r="AE54" s="100">
        <f t="shared" si="1"/>
        <v>0</v>
      </c>
      <c r="AF54" s="100">
        <f t="shared" si="1"/>
        <v>0</v>
      </c>
      <c r="AG54" s="100">
        <f t="shared" si="1"/>
        <v>70</v>
      </c>
      <c r="AH54" s="100">
        <f t="shared" si="1"/>
        <v>150</v>
      </c>
      <c r="AI54" s="100">
        <f t="shared" si="1"/>
        <v>30</v>
      </c>
      <c r="AJ54" s="100">
        <f t="shared" si="1"/>
        <v>5</v>
      </c>
      <c r="AK54" s="100">
        <f t="shared" si="1"/>
        <v>30</v>
      </c>
      <c r="AL54" s="100">
        <f t="shared" si="1"/>
        <v>1400</v>
      </c>
      <c r="AM54" s="100">
        <f t="shared" si="1"/>
        <v>57</v>
      </c>
      <c r="AN54" s="100">
        <f t="shared" si="1"/>
        <v>0</v>
      </c>
      <c r="AO54" s="100">
        <f t="shared" si="1"/>
        <v>0</v>
      </c>
      <c r="AP54" s="100">
        <f t="shared" si="1"/>
        <v>0</v>
      </c>
      <c r="AQ54" s="100">
        <f t="shared" si="1"/>
        <v>355</v>
      </c>
      <c r="AR54" s="100">
        <f t="shared" si="1"/>
        <v>12</v>
      </c>
      <c r="AS54" s="100">
        <f t="shared" si="1"/>
        <v>25</v>
      </c>
      <c r="AT54" s="100">
        <f t="shared" si="1"/>
        <v>20</v>
      </c>
      <c r="AU54" s="100">
        <f t="shared" si="1"/>
        <v>5</v>
      </c>
      <c r="AV54" s="100">
        <f t="shared" si="1"/>
        <v>0</v>
      </c>
      <c r="AW54" s="100">
        <f t="shared" si="1"/>
        <v>18270</v>
      </c>
      <c r="AX54" s="100">
        <f t="shared" si="1"/>
        <v>500</v>
      </c>
      <c r="AY54" s="100">
        <f t="shared" si="1"/>
        <v>0</v>
      </c>
      <c r="AZ54" s="100"/>
      <c r="BA54" s="100">
        <f>SUM(BA5:BA53)</f>
        <v>40779.5</v>
      </c>
    </row>
    <row r="55" spans="1:53" ht="17.25" customHeight="1">
      <c r="B55" s="85"/>
    </row>
    <row r="56" spans="1:53" ht="17.25" customHeight="1">
      <c r="B56" s="85"/>
      <c r="AW56" s="101"/>
    </row>
    <row r="57" spans="1:53" ht="13.5" customHeight="1">
      <c r="B57" s="85"/>
    </row>
    <row r="58" spans="1:53" ht="13.5" customHeight="1">
      <c r="B58" s="85"/>
    </row>
    <row r="59" spans="1:53" ht="13.5" customHeight="1">
      <c r="B59" s="85"/>
    </row>
    <row r="60" spans="1:53" ht="13.5" customHeight="1">
      <c r="B60" s="85"/>
    </row>
    <row r="61" spans="1:53" ht="13.5" customHeight="1">
      <c r="B61" s="85"/>
    </row>
    <row r="62" spans="1:53" ht="13.5" customHeight="1">
      <c r="B62" s="85"/>
    </row>
    <row r="63" spans="1:53" ht="13.5" customHeight="1">
      <c r="B63" s="85"/>
    </row>
    <row r="64" spans="1:53" ht="13.5" customHeight="1">
      <c r="B64" s="85"/>
    </row>
    <row r="65" spans="2:2" ht="13.5" customHeight="1">
      <c r="B65" s="85"/>
    </row>
    <row r="66" spans="2:2" ht="13.5" customHeight="1">
      <c r="B66" s="85"/>
    </row>
    <row r="67" spans="2:2" ht="13.5" customHeight="1">
      <c r="B67" s="85"/>
    </row>
    <row r="68" spans="2:2" ht="13.5" customHeight="1">
      <c r="B68" s="85"/>
    </row>
    <row r="69" spans="2:2" ht="13.5" customHeight="1">
      <c r="B69" s="85"/>
    </row>
    <row r="70" spans="2:2" ht="13.5" customHeight="1">
      <c r="B70" s="85"/>
    </row>
    <row r="71" spans="2:2" ht="13.5" customHeight="1">
      <c r="B71" s="85"/>
    </row>
    <row r="72" spans="2:2" ht="13.5" customHeight="1">
      <c r="B72" s="85"/>
    </row>
    <row r="73" spans="2:2" ht="13.5" customHeight="1">
      <c r="B73" s="85"/>
    </row>
    <row r="74" spans="2:2" ht="13.5" customHeight="1">
      <c r="B74" s="85"/>
    </row>
    <row r="75" spans="2:2" ht="13.5" customHeight="1">
      <c r="B75" s="85"/>
    </row>
    <row r="76" spans="2:2" ht="13.5" customHeight="1">
      <c r="B76" s="85"/>
    </row>
    <row r="77" spans="2:2" ht="13.5" customHeight="1">
      <c r="B77" s="85"/>
    </row>
    <row r="78" spans="2:2" ht="13.5" customHeight="1">
      <c r="B78" s="85"/>
    </row>
    <row r="79" spans="2:2" ht="13.5" customHeight="1">
      <c r="B79" s="85"/>
    </row>
    <row r="80" spans="2:2" ht="13.5" customHeight="1">
      <c r="B80" s="85"/>
    </row>
    <row r="81" spans="2:2" ht="13.5" customHeight="1">
      <c r="B81" s="85"/>
    </row>
    <row r="82" spans="2:2" ht="13.5" customHeight="1">
      <c r="B82" s="85"/>
    </row>
    <row r="83" spans="2:2" ht="13.5" customHeight="1">
      <c r="B83" s="85"/>
    </row>
    <row r="84" spans="2:2" ht="13.5" customHeight="1">
      <c r="B84" s="85"/>
    </row>
    <row r="85" spans="2:2" ht="13.5" customHeight="1">
      <c r="B85" s="85"/>
    </row>
    <row r="86" spans="2:2" ht="13.5" customHeight="1">
      <c r="B86" s="85"/>
    </row>
    <row r="87" spans="2:2" ht="13.5" customHeight="1">
      <c r="B87" s="85"/>
    </row>
    <row r="88" spans="2:2" ht="13.5" customHeight="1">
      <c r="B88" s="85"/>
    </row>
    <row r="89" spans="2:2" ht="13.5" customHeight="1">
      <c r="B89" s="85"/>
    </row>
    <row r="90" spans="2:2" ht="13.5" customHeight="1">
      <c r="B90" s="85"/>
    </row>
    <row r="91" spans="2:2" ht="13.5" customHeight="1">
      <c r="B91" s="85"/>
    </row>
    <row r="92" spans="2:2" ht="13.5" customHeight="1">
      <c r="B92" s="85"/>
    </row>
    <row r="93" spans="2:2" ht="13.5" customHeight="1">
      <c r="B93" s="85"/>
    </row>
    <row r="94" spans="2:2" ht="13.5" customHeight="1">
      <c r="B94" s="85"/>
    </row>
    <row r="95" spans="2:2" ht="13.5" customHeight="1">
      <c r="B95" s="85"/>
    </row>
    <row r="96" spans="2:2" ht="13.5" customHeight="1">
      <c r="B96" s="85"/>
    </row>
    <row r="97" spans="2:2" ht="13.5" customHeight="1">
      <c r="B97" s="85"/>
    </row>
    <row r="98" spans="2:2" ht="13.5" customHeight="1">
      <c r="B98" s="85"/>
    </row>
    <row r="99" spans="2:2" ht="13.5" customHeight="1">
      <c r="B99" s="85"/>
    </row>
    <row r="100" spans="2:2" ht="13.5" customHeight="1">
      <c r="B100" s="85"/>
    </row>
    <row r="101" spans="2:2" ht="13.5" customHeight="1">
      <c r="B101" s="85"/>
    </row>
    <row r="102" spans="2:2" ht="13.5" customHeight="1">
      <c r="B102" s="85"/>
    </row>
    <row r="103" spans="2:2" ht="13.5" customHeight="1">
      <c r="B103" s="85"/>
    </row>
    <row r="104" spans="2:2" ht="13.5" customHeight="1">
      <c r="B104" s="85"/>
    </row>
    <row r="105" spans="2:2" ht="13.5" customHeight="1">
      <c r="B105" s="85"/>
    </row>
    <row r="106" spans="2:2" ht="13.5" customHeight="1">
      <c r="B106" s="85"/>
    </row>
    <row r="107" spans="2:2" ht="13.5" customHeight="1">
      <c r="B107" s="85"/>
    </row>
    <row r="108" spans="2:2" ht="13.5" customHeight="1">
      <c r="B108" s="85"/>
    </row>
    <row r="109" spans="2:2" ht="13.5" customHeight="1">
      <c r="B109" s="85"/>
    </row>
    <row r="110" spans="2:2" ht="13.5" customHeight="1">
      <c r="B110" s="85"/>
    </row>
    <row r="111" spans="2:2" ht="13.5" customHeight="1">
      <c r="B111" s="85"/>
    </row>
    <row r="112" spans="2:2" ht="13.5" customHeight="1">
      <c r="B112" s="85"/>
    </row>
    <row r="113" spans="2:2" ht="13.5" customHeight="1">
      <c r="B113" s="85"/>
    </row>
    <row r="114" spans="2:2" ht="13.5" customHeight="1">
      <c r="B114" s="85"/>
    </row>
    <row r="115" spans="2:2" ht="13.5" customHeight="1">
      <c r="B115" s="85"/>
    </row>
    <row r="116" spans="2:2" ht="13.5" customHeight="1">
      <c r="B116" s="85"/>
    </row>
    <row r="117" spans="2:2" ht="13.5" customHeight="1">
      <c r="B117" s="85"/>
    </row>
    <row r="118" spans="2:2" ht="13.5" customHeight="1">
      <c r="B118" s="85"/>
    </row>
    <row r="119" spans="2:2" ht="13.5" customHeight="1">
      <c r="B119" s="85"/>
    </row>
    <row r="120" spans="2:2" ht="13.5" customHeight="1">
      <c r="B120" s="85"/>
    </row>
    <row r="121" spans="2:2" ht="13.5" customHeight="1">
      <c r="B121" s="85"/>
    </row>
    <row r="122" spans="2:2" ht="13.5" customHeight="1">
      <c r="B122" s="85"/>
    </row>
    <row r="123" spans="2:2" ht="13.5" customHeight="1">
      <c r="B123" s="85"/>
    </row>
    <row r="124" spans="2:2" ht="13.5" customHeight="1">
      <c r="B124" s="85"/>
    </row>
    <row r="125" spans="2:2" ht="13.5" customHeight="1">
      <c r="B125" s="85"/>
    </row>
    <row r="126" spans="2:2" ht="13.5" customHeight="1">
      <c r="B126" s="85"/>
    </row>
    <row r="127" spans="2:2" ht="13.5" customHeight="1">
      <c r="B127" s="85"/>
    </row>
    <row r="128" spans="2:2" ht="13.5" customHeight="1">
      <c r="B128" s="85"/>
    </row>
    <row r="129" spans="2:2" ht="13.5" customHeight="1">
      <c r="B129" s="85"/>
    </row>
    <row r="130" spans="2:2" ht="13.5" customHeight="1">
      <c r="B130" s="85"/>
    </row>
    <row r="131" spans="2:2" ht="13.5" customHeight="1">
      <c r="B131" s="85"/>
    </row>
    <row r="132" spans="2:2" ht="13.5" customHeight="1">
      <c r="B132" s="85"/>
    </row>
    <row r="133" spans="2:2" ht="13.5" customHeight="1">
      <c r="B133" s="85"/>
    </row>
    <row r="134" spans="2:2" ht="13.5" customHeight="1">
      <c r="B134" s="85"/>
    </row>
    <row r="135" spans="2:2" ht="13.5" customHeight="1">
      <c r="B135" s="85"/>
    </row>
    <row r="136" spans="2:2" ht="13.5" customHeight="1">
      <c r="B136" s="85"/>
    </row>
    <row r="137" spans="2:2" ht="13.5" customHeight="1">
      <c r="B137" s="85"/>
    </row>
    <row r="138" spans="2:2" ht="13.5" customHeight="1">
      <c r="B138" s="85"/>
    </row>
    <row r="139" spans="2:2" ht="13.5" customHeight="1">
      <c r="B139" s="85"/>
    </row>
    <row r="140" spans="2:2" ht="13.5" customHeight="1">
      <c r="B140" s="85"/>
    </row>
    <row r="141" spans="2:2" ht="13.5" customHeight="1">
      <c r="B141" s="85"/>
    </row>
    <row r="142" spans="2:2" ht="13.5" customHeight="1">
      <c r="B142" s="85"/>
    </row>
    <row r="143" spans="2:2" ht="13.5" customHeight="1">
      <c r="B143" s="85"/>
    </row>
    <row r="144" spans="2:2" ht="13.5" customHeight="1">
      <c r="B144" s="85"/>
    </row>
    <row r="145" spans="2:2" ht="13.5" customHeight="1">
      <c r="B145" s="85"/>
    </row>
    <row r="146" spans="2:2" ht="13.5" customHeight="1">
      <c r="B146" s="85"/>
    </row>
    <row r="147" spans="2:2" ht="13.5" customHeight="1">
      <c r="B147" s="85"/>
    </row>
    <row r="148" spans="2:2" ht="13.5" customHeight="1">
      <c r="B148" s="85"/>
    </row>
    <row r="149" spans="2:2" ht="13.5" customHeight="1">
      <c r="B149" s="85"/>
    </row>
    <row r="150" spans="2:2" ht="13.5" customHeight="1">
      <c r="B150" s="85"/>
    </row>
    <row r="151" spans="2:2" ht="13.5" customHeight="1">
      <c r="B151" s="85"/>
    </row>
    <row r="152" spans="2:2" ht="13.5" customHeight="1">
      <c r="B152" s="85"/>
    </row>
    <row r="153" spans="2:2" ht="13.5" customHeight="1">
      <c r="B153" s="85"/>
    </row>
    <row r="154" spans="2:2" ht="13.5" customHeight="1">
      <c r="B154" s="85"/>
    </row>
    <row r="155" spans="2:2" ht="13.5" customHeight="1">
      <c r="B155" s="85"/>
    </row>
    <row r="156" spans="2:2" ht="13.5" customHeight="1">
      <c r="B156" s="85"/>
    </row>
    <row r="157" spans="2:2" ht="13.5" customHeight="1">
      <c r="B157" s="85"/>
    </row>
    <row r="158" spans="2:2" ht="13.5" customHeight="1">
      <c r="B158" s="85"/>
    </row>
    <row r="159" spans="2:2" ht="13.5" customHeight="1">
      <c r="B159" s="85"/>
    </row>
    <row r="160" spans="2:2" ht="13.5" customHeight="1">
      <c r="B160" s="85"/>
    </row>
    <row r="161" spans="2:2" ht="13.5" customHeight="1">
      <c r="B161" s="85"/>
    </row>
    <row r="162" spans="2:2" ht="13.5" customHeight="1">
      <c r="B162" s="85"/>
    </row>
    <row r="163" spans="2:2" ht="13.5" customHeight="1">
      <c r="B163" s="85"/>
    </row>
    <row r="164" spans="2:2" ht="13.5" customHeight="1">
      <c r="B164" s="85"/>
    </row>
    <row r="165" spans="2:2" ht="13.5" customHeight="1">
      <c r="B165" s="85"/>
    </row>
    <row r="166" spans="2:2" ht="13.5" customHeight="1">
      <c r="B166" s="85"/>
    </row>
    <row r="167" spans="2:2" ht="13.5" customHeight="1">
      <c r="B167" s="85"/>
    </row>
    <row r="168" spans="2:2" ht="13.5" customHeight="1">
      <c r="B168" s="85"/>
    </row>
    <row r="169" spans="2:2" ht="13.5" customHeight="1">
      <c r="B169" s="85"/>
    </row>
    <row r="170" spans="2:2" ht="13.5" customHeight="1">
      <c r="B170" s="85"/>
    </row>
    <row r="171" spans="2:2" ht="13.5" customHeight="1">
      <c r="B171" s="85"/>
    </row>
    <row r="172" spans="2:2" ht="13.5" customHeight="1">
      <c r="B172" s="85"/>
    </row>
    <row r="173" spans="2:2" ht="13.5" customHeight="1">
      <c r="B173" s="85"/>
    </row>
    <row r="174" spans="2:2" ht="13.5" customHeight="1">
      <c r="B174" s="85"/>
    </row>
    <row r="175" spans="2:2" ht="13.5" customHeight="1">
      <c r="B175" s="85"/>
    </row>
    <row r="176" spans="2:2" ht="13.5" customHeight="1">
      <c r="B176" s="85"/>
    </row>
    <row r="177" spans="2:2" ht="13.5" customHeight="1">
      <c r="B177" s="85"/>
    </row>
    <row r="178" spans="2:2" ht="13.5" customHeight="1">
      <c r="B178" s="85"/>
    </row>
    <row r="179" spans="2:2" ht="13.5" customHeight="1">
      <c r="B179" s="85"/>
    </row>
    <row r="180" spans="2:2" ht="13.5" customHeight="1">
      <c r="B180" s="85"/>
    </row>
    <row r="181" spans="2:2" ht="13.5" customHeight="1">
      <c r="B181" s="85"/>
    </row>
    <row r="182" spans="2:2" ht="13.5" customHeight="1">
      <c r="B182" s="85"/>
    </row>
    <row r="183" spans="2:2" ht="13.5" customHeight="1">
      <c r="B183" s="85"/>
    </row>
    <row r="184" spans="2:2" ht="13.5" customHeight="1">
      <c r="B184" s="85"/>
    </row>
    <row r="185" spans="2:2" ht="13.5" customHeight="1">
      <c r="B185" s="85"/>
    </row>
    <row r="186" spans="2:2" ht="13.5" customHeight="1">
      <c r="B186" s="85"/>
    </row>
    <row r="187" spans="2:2" ht="13.5" customHeight="1">
      <c r="B187" s="85"/>
    </row>
    <row r="188" spans="2:2" ht="13.5" customHeight="1">
      <c r="B188" s="85"/>
    </row>
    <row r="189" spans="2:2" ht="13.5" customHeight="1">
      <c r="B189" s="85"/>
    </row>
    <row r="190" spans="2:2" ht="13.5" customHeight="1">
      <c r="B190" s="85"/>
    </row>
    <row r="191" spans="2:2" ht="13.5" customHeight="1">
      <c r="B191" s="85"/>
    </row>
    <row r="192" spans="2:2" ht="13.5" customHeight="1">
      <c r="B192" s="85"/>
    </row>
    <row r="193" spans="2:2" ht="13.5" customHeight="1">
      <c r="B193" s="85"/>
    </row>
    <row r="194" spans="2:2" ht="13.5" customHeight="1">
      <c r="B194" s="85"/>
    </row>
    <row r="195" spans="2:2" ht="13.5" customHeight="1">
      <c r="B195" s="85"/>
    </row>
    <row r="196" spans="2:2" ht="13.5" customHeight="1">
      <c r="B196" s="85"/>
    </row>
    <row r="197" spans="2:2" ht="13.5" customHeight="1">
      <c r="B197" s="85"/>
    </row>
    <row r="198" spans="2:2" ht="13.5" customHeight="1">
      <c r="B198" s="85"/>
    </row>
    <row r="199" spans="2:2" ht="13.5" customHeight="1">
      <c r="B199" s="85"/>
    </row>
    <row r="200" spans="2:2" ht="13.5" customHeight="1">
      <c r="B200" s="85"/>
    </row>
    <row r="201" spans="2:2" ht="13.5" customHeight="1">
      <c r="B201" s="85"/>
    </row>
    <row r="202" spans="2:2" ht="13.5" customHeight="1">
      <c r="B202" s="85"/>
    </row>
    <row r="203" spans="2:2" ht="13.5" customHeight="1">
      <c r="B203" s="85"/>
    </row>
    <row r="204" spans="2:2" ht="13.5" customHeight="1">
      <c r="B204" s="85"/>
    </row>
    <row r="205" spans="2:2" ht="13.5" customHeight="1">
      <c r="B205" s="85"/>
    </row>
    <row r="206" spans="2:2" ht="13.5" customHeight="1">
      <c r="B206" s="85"/>
    </row>
    <row r="207" spans="2:2" ht="13.5" customHeight="1">
      <c r="B207" s="85"/>
    </row>
    <row r="208" spans="2:2" ht="13.5" customHeight="1">
      <c r="B208" s="85"/>
    </row>
    <row r="209" spans="2:2" ht="13.5" customHeight="1">
      <c r="B209" s="85"/>
    </row>
    <row r="210" spans="2:2" ht="13.5" customHeight="1">
      <c r="B210" s="85"/>
    </row>
    <row r="211" spans="2:2" ht="13.5" customHeight="1">
      <c r="B211" s="85"/>
    </row>
    <row r="212" spans="2:2" ht="13.5" customHeight="1">
      <c r="B212" s="85"/>
    </row>
    <row r="213" spans="2:2" ht="13.5" customHeight="1">
      <c r="B213" s="85"/>
    </row>
    <row r="214" spans="2:2" ht="13.5" customHeight="1">
      <c r="B214" s="85"/>
    </row>
    <row r="215" spans="2:2" ht="13.5" customHeight="1">
      <c r="B215" s="85"/>
    </row>
    <row r="216" spans="2:2" ht="13.5" customHeight="1">
      <c r="B216" s="85"/>
    </row>
    <row r="217" spans="2:2" ht="13.5" customHeight="1">
      <c r="B217" s="85"/>
    </row>
    <row r="218" spans="2:2" ht="13.5" customHeight="1">
      <c r="B218" s="85"/>
    </row>
    <row r="219" spans="2:2" ht="13.5" customHeight="1">
      <c r="B219" s="85"/>
    </row>
    <row r="220" spans="2:2" ht="13.5" customHeight="1">
      <c r="B220" s="85"/>
    </row>
    <row r="221" spans="2:2" ht="13.5" customHeight="1">
      <c r="B221" s="85"/>
    </row>
    <row r="222" spans="2:2" ht="13.5" customHeight="1">
      <c r="B222" s="85"/>
    </row>
    <row r="223" spans="2:2" ht="13.5" customHeight="1">
      <c r="B223" s="85"/>
    </row>
    <row r="224" spans="2:2" ht="13.5" customHeight="1">
      <c r="B224" s="85"/>
    </row>
    <row r="225" spans="2:2" ht="13.5" customHeight="1">
      <c r="B225" s="85"/>
    </row>
    <row r="226" spans="2:2" ht="13.5" customHeight="1">
      <c r="B226" s="85"/>
    </row>
    <row r="227" spans="2:2" ht="13.5" customHeight="1">
      <c r="B227" s="85"/>
    </row>
    <row r="228" spans="2:2" ht="13.5" customHeight="1">
      <c r="B228" s="85"/>
    </row>
    <row r="229" spans="2:2" ht="13.5" customHeight="1">
      <c r="B229" s="85"/>
    </row>
    <row r="230" spans="2:2" ht="13.5" customHeight="1">
      <c r="B230" s="85"/>
    </row>
    <row r="231" spans="2:2" ht="13.5" customHeight="1">
      <c r="B231" s="85"/>
    </row>
    <row r="232" spans="2:2" ht="13.5" customHeight="1">
      <c r="B232" s="85"/>
    </row>
    <row r="233" spans="2:2" ht="13.5" customHeight="1">
      <c r="B233" s="85"/>
    </row>
    <row r="234" spans="2:2" ht="13.5" customHeight="1">
      <c r="B234" s="85"/>
    </row>
    <row r="235" spans="2:2" ht="13.5" customHeight="1">
      <c r="B235" s="85"/>
    </row>
    <row r="236" spans="2:2" ht="13.5" customHeight="1">
      <c r="B236" s="85"/>
    </row>
    <row r="237" spans="2:2" ht="13.5" customHeight="1">
      <c r="B237" s="85"/>
    </row>
    <row r="238" spans="2:2" ht="13.5" customHeight="1">
      <c r="B238" s="85"/>
    </row>
    <row r="239" spans="2:2" ht="13.5" customHeight="1">
      <c r="B239" s="85"/>
    </row>
    <row r="240" spans="2:2" ht="13.5" customHeight="1">
      <c r="B240" s="85"/>
    </row>
    <row r="241" spans="2:2" ht="13.5" customHeight="1">
      <c r="B241" s="85"/>
    </row>
    <row r="242" spans="2:2" ht="13.5" customHeight="1">
      <c r="B242" s="85"/>
    </row>
    <row r="243" spans="2:2" ht="13.5" customHeight="1">
      <c r="B243" s="85"/>
    </row>
    <row r="244" spans="2:2" ht="13.5" customHeight="1">
      <c r="B244" s="85"/>
    </row>
    <row r="245" spans="2:2" ht="13.5" customHeight="1">
      <c r="B245" s="85"/>
    </row>
    <row r="246" spans="2:2" ht="13.5" customHeight="1">
      <c r="B246" s="85"/>
    </row>
    <row r="247" spans="2:2" ht="13.5" customHeight="1">
      <c r="B247" s="85"/>
    </row>
    <row r="248" spans="2:2" ht="13.5" customHeight="1">
      <c r="B248" s="85"/>
    </row>
    <row r="249" spans="2:2" ht="13.5" customHeight="1">
      <c r="B249" s="85"/>
    </row>
    <row r="250" spans="2:2" ht="13.5" customHeight="1">
      <c r="B250" s="85"/>
    </row>
    <row r="251" spans="2:2" ht="13.5" customHeight="1">
      <c r="B251" s="85"/>
    </row>
    <row r="252" spans="2:2" ht="13.5" customHeight="1">
      <c r="B252" s="85"/>
    </row>
    <row r="253" spans="2:2" ht="13.5" customHeight="1">
      <c r="B253" s="85"/>
    </row>
    <row r="254" spans="2:2" ht="13.5" customHeight="1">
      <c r="B254" s="85"/>
    </row>
    <row r="255" spans="2:2" ht="13.5" customHeight="1">
      <c r="B255" s="85"/>
    </row>
    <row r="256" spans="2:2" ht="13.5" customHeight="1">
      <c r="B256" s="85"/>
    </row>
    <row r="257" spans="2:2" ht="13.5" customHeight="1">
      <c r="B257" s="85"/>
    </row>
    <row r="258" spans="2:2" ht="13.5" customHeight="1">
      <c r="B258" s="85"/>
    </row>
    <row r="259" spans="2:2" ht="13.5" customHeight="1">
      <c r="B259" s="85"/>
    </row>
    <row r="260" spans="2:2" ht="13.5" customHeight="1">
      <c r="B260" s="85"/>
    </row>
    <row r="261" spans="2:2" ht="13.5" customHeight="1">
      <c r="B261" s="85"/>
    </row>
    <row r="262" spans="2:2" ht="13.5" customHeight="1">
      <c r="B262" s="85"/>
    </row>
    <row r="263" spans="2:2" ht="13.5" customHeight="1">
      <c r="B263" s="85"/>
    </row>
    <row r="264" spans="2:2" ht="13.5" customHeight="1">
      <c r="B264" s="85"/>
    </row>
    <row r="265" spans="2:2" ht="13.5" customHeight="1">
      <c r="B265" s="85"/>
    </row>
    <row r="266" spans="2:2" ht="13.5" customHeight="1">
      <c r="B266" s="85"/>
    </row>
    <row r="267" spans="2:2" ht="13.5" customHeight="1">
      <c r="B267" s="85"/>
    </row>
    <row r="268" spans="2:2" ht="13.5" customHeight="1">
      <c r="B268" s="85"/>
    </row>
    <row r="269" spans="2:2" ht="13.5" customHeight="1">
      <c r="B269" s="85"/>
    </row>
    <row r="270" spans="2:2" ht="13.5" customHeight="1">
      <c r="B270" s="85"/>
    </row>
    <row r="271" spans="2:2" ht="13.5" customHeight="1">
      <c r="B271" s="85"/>
    </row>
    <row r="272" spans="2:2" ht="13.5" customHeight="1">
      <c r="B272" s="85"/>
    </row>
    <row r="273" spans="2:2" ht="13.5" customHeight="1">
      <c r="B273" s="85"/>
    </row>
    <row r="274" spans="2:2" ht="13.5" customHeight="1">
      <c r="B274" s="85"/>
    </row>
    <row r="275" spans="2:2" ht="13.5" customHeight="1">
      <c r="B275" s="85"/>
    </row>
    <row r="276" spans="2:2" ht="13.5" customHeight="1">
      <c r="B276" s="85"/>
    </row>
    <row r="277" spans="2:2" ht="13.5" customHeight="1">
      <c r="B277" s="85"/>
    </row>
    <row r="278" spans="2:2" ht="13.5" customHeight="1">
      <c r="B278" s="85"/>
    </row>
    <row r="279" spans="2:2" ht="13.5" customHeight="1">
      <c r="B279" s="85"/>
    </row>
    <row r="280" spans="2:2" ht="13.5" customHeight="1">
      <c r="B280" s="85"/>
    </row>
    <row r="281" spans="2:2" ht="13.5" customHeight="1">
      <c r="B281" s="85"/>
    </row>
    <row r="282" spans="2:2" ht="13.5" customHeight="1">
      <c r="B282" s="85"/>
    </row>
    <row r="283" spans="2:2" ht="13.5" customHeight="1">
      <c r="B283" s="85"/>
    </row>
    <row r="284" spans="2:2" ht="13.5" customHeight="1">
      <c r="B284" s="85"/>
    </row>
    <row r="285" spans="2:2" ht="13.5" customHeight="1">
      <c r="B285" s="85"/>
    </row>
    <row r="286" spans="2:2" ht="13.5" customHeight="1">
      <c r="B286" s="85"/>
    </row>
    <row r="287" spans="2:2" ht="13.5" customHeight="1">
      <c r="B287" s="85"/>
    </row>
    <row r="288" spans="2:2" ht="13.5" customHeight="1">
      <c r="B288" s="85"/>
    </row>
    <row r="289" spans="2:2" ht="13.5" customHeight="1">
      <c r="B289" s="85"/>
    </row>
    <row r="290" spans="2:2" ht="13.5" customHeight="1">
      <c r="B290" s="85"/>
    </row>
    <row r="291" spans="2:2" ht="13.5" customHeight="1">
      <c r="B291" s="85"/>
    </row>
    <row r="292" spans="2:2" ht="13.5" customHeight="1">
      <c r="B292" s="85"/>
    </row>
    <row r="293" spans="2:2" ht="13.5" customHeight="1">
      <c r="B293" s="85"/>
    </row>
    <row r="294" spans="2:2" ht="13.5" customHeight="1">
      <c r="B294" s="85"/>
    </row>
    <row r="295" spans="2:2" ht="13.5" customHeight="1">
      <c r="B295" s="85"/>
    </row>
    <row r="296" spans="2:2" ht="13.5" customHeight="1">
      <c r="B296" s="85"/>
    </row>
    <row r="297" spans="2:2" ht="13.5" customHeight="1">
      <c r="B297" s="85"/>
    </row>
    <row r="298" spans="2:2" ht="13.5" customHeight="1">
      <c r="B298" s="85"/>
    </row>
    <row r="299" spans="2:2" ht="13.5" customHeight="1">
      <c r="B299" s="85"/>
    </row>
    <row r="300" spans="2:2" ht="13.5" customHeight="1">
      <c r="B300" s="85"/>
    </row>
    <row r="301" spans="2:2" ht="13.5" customHeight="1">
      <c r="B301" s="85"/>
    </row>
    <row r="302" spans="2:2" ht="13.5" customHeight="1">
      <c r="B302" s="85"/>
    </row>
    <row r="303" spans="2:2" ht="13.5" customHeight="1">
      <c r="B303" s="85"/>
    </row>
    <row r="304" spans="2:2" ht="13.5" customHeight="1">
      <c r="B304" s="85"/>
    </row>
    <row r="305" spans="2:2" ht="13.5" customHeight="1">
      <c r="B305" s="85"/>
    </row>
    <row r="306" spans="2:2" ht="13.5" customHeight="1">
      <c r="B306" s="85"/>
    </row>
    <row r="307" spans="2:2" ht="13.5" customHeight="1">
      <c r="B307" s="85"/>
    </row>
    <row r="308" spans="2:2" ht="13.5" customHeight="1">
      <c r="B308" s="85"/>
    </row>
    <row r="309" spans="2:2" ht="13.5" customHeight="1">
      <c r="B309" s="85"/>
    </row>
    <row r="310" spans="2:2" ht="13.5" customHeight="1">
      <c r="B310" s="85"/>
    </row>
    <row r="311" spans="2:2" ht="13.5" customHeight="1">
      <c r="B311" s="85"/>
    </row>
    <row r="312" spans="2:2" ht="13.5" customHeight="1">
      <c r="B312" s="85"/>
    </row>
    <row r="313" spans="2:2" ht="13.5" customHeight="1">
      <c r="B313" s="85"/>
    </row>
    <row r="314" spans="2:2" ht="13.5" customHeight="1">
      <c r="B314" s="85"/>
    </row>
    <row r="315" spans="2:2" ht="13.5" customHeight="1">
      <c r="B315" s="85"/>
    </row>
    <row r="316" spans="2:2" ht="13.5" customHeight="1">
      <c r="B316" s="85"/>
    </row>
    <row r="317" spans="2:2" ht="13.5" customHeight="1">
      <c r="B317" s="85"/>
    </row>
    <row r="318" spans="2:2" ht="13.5" customHeight="1">
      <c r="B318" s="85"/>
    </row>
    <row r="319" spans="2:2" ht="13.5" customHeight="1">
      <c r="B319" s="85"/>
    </row>
    <row r="320" spans="2:2" ht="13.5" customHeight="1">
      <c r="B320" s="85"/>
    </row>
    <row r="321" spans="2:2" ht="13.5" customHeight="1">
      <c r="B321" s="85"/>
    </row>
    <row r="322" spans="2:2" ht="13.5" customHeight="1">
      <c r="B322" s="85"/>
    </row>
    <row r="323" spans="2:2" ht="13.5" customHeight="1">
      <c r="B323" s="85"/>
    </row>
    <row r="324" spans="2:2" ht="13.5" customHeight="1">
      <c r="B324" s="85"/>
    </row>
    <row r="325" spans="2:2" ht="13.5" customHeight="1">
      <c r="B325" s="85"/>
    </row>
    <row r="326" spans="2:2" ht="13.5" customHeight="1">
      <c r="B326" s="85"/>
    </row>
    <row r="327" spans="2:2" ht="13.5" customHeight="1">
      <c r="B327" s="85"/>
    </row>
    <row r="328" spans="2:2" ht="13.5" customHeight="1">
      <c r="B328" s="85"/>
    </row>
    <row r="329" spans="2:2" ht="13.5" customHeight="1">
      <c r="B329" s="85"/>
    </row>
    <row r="330" spans="2:2" ht="13.5" customHeight="1">
      <c r="B330" s="85"/>
    </row>
    <row r="331" spans="2:2" ht="13.5" customHeight="1">
      <c r="B331" s="85"/>
    </row>
    <row r="332" spans="2:2" ht="13.5" customHeight="1">
      <c r="B332" s="85"/>
    </row>
    <row r="333" spans="2:2" ht="13.5" customHeight="1">
      <c r="B333" s="85"/>
    </row>
    <row r="334" spans="2:2" ht="13.5" customHeight="1">
      <c r="B334" s="85"/>
    </row>
    <row r="335" spans="2:2" ht="13.5" customHeight="1">
      <c r="B335" s="85"/>
    </row>
    <row r="336" spans="2:2" ht="13.5" customHeight="1">
      <c r="B336" s="85"/>
    </row>
    <row r="337" spans="2:2" ht="13.5" customHeight="1">
      <c r="B337" s="85"/>
    </row>
    <row r="338" spans="2:2" ht="13.5" customHeight="1">
      <c r="B338" s="85"/>
    </row>
    <row r="339" spans="2:2" ht="13.5" customHeight="1">
      <c r="B339" s="85"/>
    </row>
    <row r="340" spans="2:2" ht="13.5" customHeight="1">
      <c r="B340" s="85"/>
    </row>
    <row r="341" spans="2:2" ht="13.5" customHeight="1">
      <c r="B341" s="85"/>
    </row>
    <row r="342" spans="2:2" ht="13.5" customHeight="1">
      <c r="B342" s="85"/>
    </row>
    <row r="343" spans="2:2" ht="13.5" customHeight="1">
      <c r="B343" s="85"/>
    </row>
    <row r="344" spans="2:2" ht="13.5" customHeight="1">
      <c r="B344" s="85"/>
    </row>
    <row r="345" spans="2:2" ht="13.5" customHeight="1">
      <c r="B345" s="85"/>
    </row>
    <row r="346" spans="2:2" ht="13.5" customHeight="1">
      <c r="B346" s="85"/>
    </row>
    <row r="347" spans="2:2" ht="13.5" customHeight="1">
      <c r="B347" s="85"/>
    </row>
    <row r="348" spans="2:2" ht="13.5" customHeight="1">
      <c r="B348" s="85"/>
    </row>
    <row r="349" spans="2:2" ht="13.5" customHeight="1">
      <c r="B349" s="85"/>
    </row>
    <row r="350" spans="2:2" ht="13.5" customHeight="1">
      <c r="B350" s="85"/>
    </row>
    <row r="351" spans="2:2" ht="13.5" customHeight="1">
      <c r="B351" s="85"/>
    </row>
    <row r="352" spans="2:2" ht="13.5" customHeight="1">
      <c r="B352" s="85"/>
    </row>
    <row r="353" spans="2:2" ht="13.5" customHeight="1">
      <c r="B353" s="85"/>
    </row>
    <row r="354" spans="2:2" ht="13.5" customHeight="1">
      <c r="B354" s="85"/>
    </row>
    <row r="355" spans="2:2" ht="13.5" customHeight="1">
      <c r="B355" s="85"/>
    </row>
    <row r="356" spans="2:2" ht="13.5" customHeight="1">
      <c r="B356" s="85"/>
    </row>
    <row r="357" spans="2:2" ht="13.5" customHeight="1">
      <c r="B357" s="85"/>
    </row>
    <row r="358" spans="2:2" ht="13.5" customHeight="1">
      <c r="B358" s="85"/>
    </row>
    <row r="359" spans="2:2" ht="13.5" customHeight="1">
      <c r="B359" s="85"/>
    </row>
    <row r="360" spans="2:2" ht="13.5" customHeight="1">
      <c r="B360" s="85"/>
    </row>
    <row r="361" spans="2:2" ht="13.5" customHeight="1">
      <c r="B361" s="85"/>
    </row>
    <row r="362" spans="2:2" ht="13.5" customHeight="1">
      <c r="B362" s="85"/>
    </row>
    <row r="363" spans="2:2" ht="13.5" customHeight="1">
      <c r="B363" s="85"/>
    </row>
    <row r="364" spans="2:2" ht="13.5" customHeight="1">
      <c r="B364" s="85"/>
    </row>
    <row r="365" spans="2:2" ht="13.5" customHeight="1">
      <c r="B365" s="85"/>
    </row>
    <row r="366" spans="2:2" ht="13.5" customHeight="1">
      <c r="B366" s="85"/>
    </row>
    <row r="367" spans="2:2" ht="13.5" customHeight="1">
      <c r="B367" s="85"/>
    </row>
    <row r="368" spans="2:2" ht="13.5" customHeight="1">
      <c r="B368" s="85"/>
    </row>
    <row r="369" spans="2:2" ht="13.5" customHeight="1">
      <c r="B369" s="85"/>
    </row>
    <row r="370" spans="2:2" ht="13.5" customHeight="1">
      <c r="B370" s="85"/>
    </row>
    <row r="371" spans="2:2" ht="13.5" customHeight="1">
      <c r="B371" s="85"/>
    </row>
    <row r="372" spans="2:2" ht="13.5" customHeight="1">
      <c r="B372" s="85"/>
    </row>
    <row r="373" spans="2:2" ht="13.5" customHeight="1">
      <c r="B373" s="85"/>
    </row>
    <row r="374" spans="2:2" ht="13.5" customHeight="1">
      <c r="B374" s="85"/>
    </row>
    <row r="375" spans="2:2" ht="13.5" customHeight="1">
      <c r="B375" s="85"/>
    </row>
    <row r="376" spans="2:2" ht="13.5" customHeight="1">
      <c r="B376" s="85"/>
    </row>
    <row r="377" spans="2:2" ht="13.5" customHeight="1">
      <c r="B377" s="85"/>
    </row>
    <row r="378" spans="2:2" ht="13.5" customHeight="1">
      <c r="B378" s="85"/>
    </row>
    <row r="379" spans="2:2" ht="13.5" customHeight="1">
      <c r="B379" s="85"/>
    </row>
    <row r="380" spans="2:2" ht="13.5" customHeight="1">
      <c r="B380" s="85"/>
    </row>
    <row r="381" spans="2:2" ht="13.5" customHeight="1">
      <c r="B381" s="85"/>
    </row>
    <row r="382" spans="2:2" ht="13.5" customHeight="1">
      <c r="B382" s="85"/>
    </row>
    <row r="383" spans="2:2" ht="13.5" customHeight="1">
      <c r="B383" s="85"/>
    </row>
    <row r="384" spans="2:2" ht="13.5" customHeight="1">
      <c r="B384" s="85"/>
    </row>
    <row r="385" spans="2:2" ht="13.5" customHeight="1">
      <c r="B385" s="85"/>
    </row>
    <row r="386" spans="2:2" ht="13.5" customHeight="1">
      <c r="B386" s="85"/>
    </row>
    <row r="387" spans="2:2" ht="13.5" customHeight="1">
      <c r="B387" s="85"/>
    </row>
    <row r="388" spans="2:2" ht="13.5" customHeight="1">
      <c r="B388" s="85"/>
    </row>
    <row r="389" spans="2:2" ht="13.5" customHeight="1">
      <c r="B389" s="85"/>
    </row>
    <row r="390" spans="2:2" ht="13.5" customHeight="1">
      <c r="B390" s="85"/>
    </row>
    <row r="391" spans="2:2" ht="13.5" customHeight="1">
      <c r="B391" s="85"/>
    </row>
    <row r="392" spans="2:2" ht="13.5" customHeight="1">
      <c r="B392" s="85"/>
    </row>
    <row r="393" spans="2:2" ht="13.5" customHeight="1">
      <c r="B393" s="85"/>
    </row>
    <row r="394" spans="2:2" ht="13.5" customHeight="1">
      <c r="B394" s="85"/>
    </row>
    <row r="395" spans="2:2" ht="13.5" customHeight="1">
      <c r="B395" s="85"/>
    </row>
    <row r="396" spans="2:2" ht="13.5" customHeight="1">
      <c r="B396" s="85"/>
    </row>
    <row r="397" spans="2:2" ht="13.5" customHeight="1">
      <c r="B397" s="85"/>
    </row>
    <row r="398" spans="2:2" ht="13.5" customHeight="1">
      <c r="B398" s="85"/>
    </row>
    <row r="399" spans="2:2" ht="13.5" customHeight="1">
      <c r="B399" s="85"/>
    </row>
    <row r="400" spans="2:2" ht="13.5" customHeight="1">
      <c r="B400" s="85"/>
    </row>
    <row r="401" spans="2:2" ht="13.5" customHeight="1">
      <c r="B401" s="85"/>
    </row>
    <row r="402" spans="2:2" ht="13.5" customHeight="1">
      <c r="B402" s="85"/>
    </row>
    <row r="403" spans="2:2" ht="13.5" customHeight="1">
      <c r="B403" s="85"/>
    </row>
    <row r="404" spans="2:2" ht="13.5" customHeight="1">
      <c r="B404" s="85"/>
    </row>
    <row r="405" spans="2:2" ht="13.5" customHeight="1">
      <c r="B405" s="85"/>
    </row>
    <row r="406" spans="2:2" ht="13.5" customHeight="1">
      <c r="B406" s="85"/>
    </row>
    <row r="407" spans="2:2" ht="13.5" customHeight="1">
      <c r="B407" s="85"/>
    </row>
    <row r="408" spans="2:2" ht="13.5" customHeight="1">
      <c r="B408" s="85"/>
    </row>
    <row r="409" spans="2:2" ht="13.5" customHeight="1">
      <c r="B409" s="85"/>
    </row>
    <row r="410" spans="2:2" ht="13.5" customHeight="1">
      <c r="B410" s="85"/>
    </row>
    <row r="411" spans="2:2" ht="13.5" customHeight="1">
      <c r="B411" s="85"/>
    </row>
    <row r="412" spans="2:2" ht="13.5" customHeight="1">
      <c r="B412" s="85"/>
    </row>
    <row r="413" spans="2:2" ht="13.5" customHeight="1">
      <c r="B413" s="85"/>
    </row>
    <row r="414" spans="2:2" ht="13.5" customHeight="1">
      <c r="B414" s="85"/>
    </row>
    <row r="415" spans="2:2" ht="13.5" customHeight="1">
      <c r="B415" s="85"/>
    </row>
    <row r="416" spans="2:2" ht="13.5" customHeight="1">
      <c r="B416" s="85"/>
    </row>
    <row r="417" spans="2:2" ht="13.5" customHeight="1">
      <c r="B417" s="85"/>
    </row>
    <row r="418" spans="2:2" ht="13.5" customHeight="1">
      <c r="B418" s="85"/>
    </row>
    <row r="419" spans="2:2" ht="13.5" customHeight="1">
      <c r="B419" s="85"/>
    </row>
    <row r="420" spans="2:2" ht="13.5" customHeight="1">
      <c r="B420" s="85"/>
    </row>
    <row r="421" spans="2:2" ht="13.5" customHeight="1">
      <c r="B421" s="85"/>
    </row>
    <row r="422" spans="2:2" ht="13.5" customHeight="1">
      <c r="B422" s="85"/>
    </row>
    <row r="423" spans="2:2" ht="13.5" customHeight="1">
      <c r="B423" s="85"/>
    </row>
    <row r="424" spans="2:2" ht="13.5" customHeight="1">
      <c r="B424" s="85"/>
    </row>
    <row r="425" spans="2:2" ht="13.5" customHeight="1">
      <c r="B425" s="85"/>
    </row>
    <row r="426" spans="2:2" ht="13.5" customHeight="1">
      <c r="B426" s="85"/>
    </row>
    <row r="427" spans="2:2" ht="13.5" customHeight="1">
      <c r="B427" s="85"/>
    </row>
    <row r="428" spans="2:2" ht="13.5" customHeight="1">
      <c r="B428" s="85"/>
    </row>
    <row r="429" spans="2:2" ht="13.5" customHeight="1">
      <c r="B429" s="85"/>
    </row>
    <row r="430" spans="2:2" ht="13.5" customHeight="1">
      <c r="B430" s="85"/>
    </row>
    <row r="431" spans="2:2" ht="13.5" customHeight="1">
      <c r="B431" s="85"/>
    </row>
    <row r="432" spans="2:2" ht="13.5" customHeight="1">
      <c r="B432" s="85"/>
    </row>
    <row r="433" spans="2:2" ht="13.5" customHeight="1">
      <c r="B433" s="85"/>
    </row>
    <row r="434" spans="2:2" ht="13.5" customHeight="1">
      <c r="B434" s="85"/>
    </row>
    <row r="435" spans="2:2" ht="13.5" customHeight="1">
      <c r="B435" s="85"/>
    </row>
    <row r="436" spans="2:2" ht="13.5" customHeight="1">
      <c r="B436" s="85"/>
    </row>
    <row r="437" spans="2:2" ht="13.5" customHeight="1">
      <c r="B437" s="85"/>
    </row>
    <row r="438" spans="2:2" ht="13.5" customHeight="1">
      <c r="B438" s="85"/>
    </row>
    <row r="439" spans="2:2" ht="13.5" customHeight="1">
      <c r="B439" s="85"/>
    </row>
    <row r="440" spans="2:2" ht="13.5" customHeight="1">
      <c r="B440" s="85"/>
    </row>
    <row r="441" spans="2:2" ht="13.5" customHeight="1">
      <c r="B441" s="85"/>
    </row>
    <row r="442" spans="2:2" ht="13.5" customHeight="1">
      <c r="B442" s="85"/>
    </row>
    <row r="443" spans="2:2" ht="13.5" customHeight="1">
      <c r="B443" s="85"/>
    </row>
    <row r="444" spans="2:2" ht="13.5" customHeight="1">
      <c r="B444" s="85"/>
    </row>
    <row r="445" spans="2:2" ht="13.5" customHeight="1">
      <c r="B445" s="85"/>
    </row>
    <row r="446" spans="2:2" ht="13.5" customHeight="1">
      <c r="B446" s="85"/>
    </row>
    <row r="447" spans="2:2" ht="13.5" customHeight="1">
      <c r="B447" s="85"/>
    </row>
    <row r="448" spans="2:2" ht="13.5" customHeight="1">
      <c r="B448" s="85"/>
    </row>
    <row r="449" spans="2:2" ht="13.5" customHeight="1">
      <c r="B449" s="85"/>
    </row>
    <row r="450" spans="2:2" ht="13.5" customHeight="1">
      <c r="B450" s="85"/>
    </row>
    <row r="451" spans="2:2" ht="13.5" customHeight="1">
      <c r="B451" s="85"/>
    </row>
    <row r="452" spans="2:2" ht="13.5" customHeight="1">
      <c r="B452" s="85"/>
    </row>
    <row r="453" spans="2:2" ht="13.5" customHeight="1">
      <c r="B453" s="85"/>
    </row>
    <row r="454" spans="2:2" ht="13.5" customHeight="1">
      <c r="B454" s="85"/>
    </row>
    <row r="455" spans="2:2" ht="13.5" customHeight="1">
      <c r="B455" s="85"/>
    </row>
    <row r="456" spans="2:2" ht="13.5" customHeight="1">
      <c r="B456" s="85"/>
    </row>
    <row r="457" spans="2:2" ht="13.5" customHeight="1">
      <c r="B457" s="85"/>
    </row>
    <row r="458" spans="2:2" ht="13.5" customHeight="1">
      <c r="B458" s="85"/>
    </row>
    <row r="459" spans="2:2" ht="13.5" customHeight="1">
      <c r="B459" s="85"/>
    </row>
    <row r="460" spans="2:2" ht="13.5" customHeight="1">
      <c r="B460" s="85"/>
    </row>
    <row r="461" spans="2:2" ht="13.5" customHeight="1">
      <c r="B461" s="85"/>
    </row>
    <row r="462" spans="2:2" ht="13.5" customHeight="1">
      <c r="B462" s="85"/>
    </row>
    <row r="463" spans="2:2" ht="13.5" customHeight="1">
      <c r="B463" s="85"/>
    </row>
    <row r="464" spans="2:2" ht="13.5" customHeight="1">
      <c r="B464" s="85"/>
    </row>
    <row r="465" spans="2:2" ht="13.5" customHeight="1">
      <c r="B465" s="85"/>
    </row>
    <row r="466" spans="2:2" ht="13.5" customHeight="1">
      <c r="B466" s="85"/>
    </row>
    <row r="467" spans="2:2" ht="13.5" customHeight="1">
      <c r="B467" s="85"/>
    </row>
    <row r="468" spans="2:2" ht="13.5" customHeight="1">
      <c r="B468" s="85"/>
    </row>
    <row r="469" spans="2:2" ht="13.5" customHeight="1">
      <c r="B469" s="85"/>
    </row>
    <row r="470" spans="2:2" ht="13.5" customHeight="1">
      <c r="B470" s="85"/>
    </row>
    <row r="471" spans="2:2" ht="13.5" customHeight="1">
      <c r="B471" s="85"/>
    </row>
    <row r="472" spans="2:2" ht="13.5" customHeight="1">
      <c r="B472" s="85"/>
    </row>
    <row r="473" spans="2:2" ht="13.5" customHeight="1">
      <c r="B473" s="85"/>
    </row>
    <row r="474" spans="2:2" ht="13.5" customHeight="1">
      <c r="B474" s="85"/>
    </row>
    <row r="475" spans="2:2" ht="13.5" customHeight="1">
      <c r="B475" s="85"/>
    </row>
    <row r="476" spans="2:2" ht="13.5" customHeight="1">
      <c r="B476" s="85"/>
    </row>
    <row r="477" spans="2:2" ht="13.5" customHeight="1">
      <c r="B477" s="85"/>
    </row>
    <row r="478" spans="2:2" ht="13.5" customHeight="1">
      <c r="B478" s="85"/>
    </row>
    <row r="479" spans="2:2" ht="13.5" customHeight="1">
      <c r="B479" s="85"/>
    </row>
    <row r="480" spans="2:2" ht="13.5" customHeight="1">
      <c r="B480" s="85"/>
    </row>
    <row r="481" spans="2:2" ht="13.5" customHeight="1">
      <c r="B481" s="85"/>
    </row>
    <row r="482" spans="2:2" ht="13.5" customHeight="1">
      <c r="B482" s="85"/>
    </row>
    <row r="483" spans="2:2" ht="13.5" customHeight="1">
      <c r="B483" s="85"/>
    </row>
    <row r="484" spans="2:2" ht="13.5" customHeight="1">
      <c r="B484" s="85"/>
    </row>
    <row r="485" spans="2:2" ht="13.5" customHeight="1">
      <c r="B485" s="85"/>
    </row>
    <row r="486" spans="2:2" ht="13.5" customHeight="1">
      <c r="B486" s="85"/>
    </row>
    <row r="487" spans="2:2" ht="13.5" customHeight="1">
      <c r="B487" s="85"/>
    </row>
    <row r="488" spans="2:2" ht="13.5" customHeight="1">
      <c r="B488" s="85"/>
    </row>
    <row r="489" spans="2:2" ht="13.5" customHeight="1">
      <c r="B489" s="85"/>
    </row>
    <row r="490" spans="2:2" ht="13.5" customHeight="1">
      <c r="B490" s="85"/>
    </row>
    <row r="491" spans="2:2" ht="13.5" customHeight="1">
      <c r="B491" s="85"/>
    </row>
    <row r="492" spans="2:2" ht="13.5" customHeight="1">
      <c r="B492" s="85"/>
    </row>
    <row r="493" spans="2:2" ht="13.5" customHeight="1">
      <c r="B493" s="85"/>
    </row>
    <row r="494" spans="2:2" ht="13.5" customHeight="1">
      <c r="B494" s="85"/>
    </row>
    <row r="495" spans="2:2" ht="13.5" customHeight="1">
      <c r="B495" s="85"/>
    </row>
    <row r="496" spans="2:2" ht="13.5" customHeight="1">
      <c r="B496" s="85"/>
    </row>
    <row r="497" spans="2:2" ht="13.5" customHeight="1">
      <c r="B497" s="85"/>
    </row>
    <row r="498" spans="2:2" ht="13.5" customHeight="1">
      <c r="B498" s="85"/>
    </row>
    <row r="499" spans="2:2" ht="13.5" customHeight="1">
      <c r="B499" s="85"/>
    </row>
    <row r="500" spans="2:2" ht="13.5" customHeight="1">
      <c r="B500" s="85"/>
    </row>
    <row r="501" spans="2:2" ht="13.5" customHeight="1">
      <c r="B501" s="85"/>
    </row>
    <row r="502" spans="2:2" ht="13.5" customHeight="1">
      <c r="B502" s="85"/>
    </row>
    <row r="503" spans="2:2" ht="13.5" customHeight="1">
      <c r="B503" s="85"/>
    </row>
    <row r="504" spans="2:2" ht="13.5" customHeight="1">
      <c r="B504" s="85"/>
    </row>
    <row r="505" spans="2:2" ht="13.5" customHeight="1">
      <c r="B505" s="85"/>
    </row>
    <row r="506" spans="2:2" ht="13.5" customHeight="1">
      <c r="B506" s="85"/>
    </row>
    <row r="507" spans="2:2" ht="13.5" customHeight="1">
      <c r="B507" s="85"/>
    </row>
    <row r="508" spans="2:2" ht="13.5" customHeight="1">
      <c r="B508" s="85"/>
    </row>
    <row r="509" spans="2:2" ht="13.5" customHeight="1">
      <c r="B509" s="85"/>
    </row>
    <row r="510" spans="2:2" ht="13.5" customHeight="1">
      <c r="B510" s="85"/>
    </row>
    <row r="511" spans="2:2" ht="13.5" customHeight="1">
      <c r="B511" s="85"/>
    </row>
    <row r="512" spans="2:2" ht="13.5" customHeight="1">
      <c r="B512" s="85"/>
    </row>
    <row r="513" spans="2:2" ht="13.5" customHeight="1">
      <c r="B513" s="85"/>
    </row>
    <row r="514" spans="2:2" ht="13.5" customHeight="1">
      <c r="B514" s="85"/>
    </row>
    <row r="515" spans="2:2" ht="13.5" customHeight="1">
      <c r="B515" s="85"/>
    </row>
    <row r="516" spans="2:2" ht="13.5" customHeight="1">
      <c r="B516" s="85"/>
    </row>
    <row r="517" spans="2:2" ht="13.5" customHeight="1">
      <c r="B517" s="85"/>
    </row>
    <row r="518" spans="2:2" ht="13.5" customHeight="1">
      <c r="B518" s="85"/>
    </row>
    <row r="519" spans="2:2" ht="13.5" customHeight="1">
      <c r="B519" s="85"/>
    </row>
    <row r="520" spans="2:2" ht="13.5" customHeight="1">
      <c r="B520" s="85"/>
    </row>
    <row r="521" spans="2:2" ht="13.5" customHeight="1">
      <c r="B521" s="85"/>
    </row>
    <row r="522" spans="2:2" ht="13.5" customHeight="1">
      <c r="B522" s="85"/>
    </row>
    <row r="523" spans="2:2" ht="13.5" customHeight="1">
      <c r="B523" s="85"/>
    </row>
    <row r="524" spans="2:2" ht="13.5" customHeight="1">
      <c r="B524" s="85"/>
    </row>
    <row r="525" spans="2:2" ht="13.5" customHeight="1">
      <c r="B525" s="85"/>
    </row>
    <row r="526" spans="2:2" ht="13.5" customHeight="1">
      <c r="B526" s="85"/>
    </row>
    <row r="527" spans="2:2" ht="13.5" customHeight="1">
      <c r="B527" s="85"/>
    </row>
    <row r="528" spans="2:2" ht="13.5" customHeight="1">
      <c r="B528" s="85"/>
    </row>
    <row r="529" spans="2:2" ht="13.5" customHeight="1">
      <c r="B529" s="85"/>
    </row>
    <row r="530" spans="2:2" ht="13.5" customHeight="1">
      <c r="B530" s="85"/>
    </row>
    <row r="531" spans="2:2" ht="13.5" customHeight="1">
      <c r="B531" s="85"/>
    </row>
    <row r="532" spans="2:2" ht="13.5" customHeight="1">
      <c r="B532" s="85"/>
    </row>
    <row r="533" spans="2:2" ht="13.5" customHeight="1">
      <c r="B533" s="85"/>
    </row>
    <row r="534" spans="2:2" ht="13.5" customHeight="1">
      <c r="B534" s="85"/>
    </row>
    <row r="535" spans="2:2" ht="13.5" customHeight="1">
      <c r="B535" s="85"/>
    </row>
    <row r="536" spans="2:2" ht="13.5" customHeight="1">
      <c r="B536" s="85"/>
    </row>
    <row r="537" spans="2:2" ht="13.5" customHeight="1">
      <c r="B537" s="85"/>
    </row>
    <row r="538" spans="2:2" ht="13.5" customHeight="1">
      <c r="B538" s="85"/>
    </row>
    <row r="539" spans="2:2" ht="13.5" customHeight="1">
      <c r="B539" s="85"/>
    </row>
    <row r="540" spans="2:2" ht="13.5" customHeight="1">
      <c r="B540" s="85"/>
    </row>
    <row r="541" spans="2:2" ht="13.5" customHeight="1">
      <c r="B541" s="85"/>
    </row>
    <row r="542" spans="2:2" ht="13.5" customHeight="1">
      <c r="B542" s="85"/>
    </row>
    <row r="543" spans="2:2" ht="13.5" customHeight="1">
      <c r="B543" s="85"/>
    </row>
    <row r="544" spans="2:2" ht="13.5" customHeight="1">
      <c r="B544" s="85"/>
    </row>
    <row r="545" spans="2:2" ht="13.5" customHeight="1">
      <c r="B545" s="85"/>
    </row>
    <row r="546" spans="2:2" ht="13.5" customHeight="1">
      <c r="B546" s="85"/>
    </row>
    <row r="547" spans="2:2" ht="13.5" customHeight="1">
      <c r="B547" s="85"/>
    </row>
    <row r="548" spans="2:2" ht="13.5" customHeight="1">
      <c r="B548" s="85"/>
    </row>
    <row r="549" spans="2:2" ht="13.5" customHeight="1">
      <c r="B549" s="85"/>
    </row>
    <row r="550" spans="2:2" ht="13.5" customHeight="1">
      <c r="B550" s="85"/>
    </row>
    <row r="551" spans="2:2" ht="13.5" customHeight="1">
      <c r="B551" s="85"/>
    </row>
    <row r="552" spans="2:2" ht="13.5" customHeight="1">
      <c r="B552" s="85"/>
    </row>
    <row r="553" spans="2:2" ht="13.5" customHeight="1">
      <c r="B553" s="85"/>
    </row>
    <row r="554" spans="2:2" ht="13.5" customHeight="1">
      <c r="B554" s="85"/>
    </row>
    <row r="555" spans="2:2" ht="13.5" customHeight="1">
      <c r="B555" s="85"/>
    </row>
    <row r="556" spans="2:2" ht="13.5" customHeight="1">
      <c r="B556" s="85"/>
    </row>
    <row r="557" spans="2:2" ht="13.5" customHeight="1">
      <c r="B557" s="85"/>
    </row>
    <row r="558" spans="2:2" ht="13.5" customHeight="1">
      <c r="B558" s="85"/>
    </row>
    <row r="559" spans="2:2" ht="13.5" customHeight="1">
      <c r="B559" s="85"/>
    </row>
    <row r="560" spans="2:2" ht="13.5" customHeight="1">
      <c r="B560" s="85"/>
    </row>
    <row r="561" spans="2:2" ht="13.5" customHeight="1">
      <c r="B561" s="85"/>
    </row>
    <row r="562" spans="2:2" ht="13.5" customHeight="1">
      <c r="B562" s="85"/>
    </row>
    <row r="563" spans="2:2" ht="13.5" customHeight="1">
      <c r="B563" s="85"/>
    </row>
    <row r="564" spans="2:2" ht="13.5" customHeight="1">
      <c r="B564" s="85"/>
    </row>
    <row r="565" spans="2:2" ht="13.5" customHeight="1">
      <c r="B565" s="85"/>
    </row>
    <row r="566" spans="2:2" ht="13.5" customHeight="1">
      <c r="B566" s="85"/>
    </row>
    <row r="567" spans="2:2" ht="13.5" customHeight="1">
      <c r="B567" s="85"/>
    </row>
    <row r="568" spans="2:2" ht="13.5" customHeight="1">
      <c r="B568" s="85"/>
    </row>
    <row r="569" spans="2:2" ht="13.5" customHeight="1">
      <c r="B569" s="85"/>
    </row>
    <row r="570" spans="2:2" ht="13.5" customHeight="1">
      <c r="B570" s="85"/>
    </row>
    <row r="571" spans="2:2" ht="13.5" customHeight="1">
      <c r="B571" s="85"/>
    </row>
    <row r="572" spans="2:2" ht="13.5" customHeight="1">
      <c r="B572" s="85"/>
    </row>
    <row r="573" spans="2:2" ht="13.5" customHeight="1">
      <c r="B573" s="85"/>
    </row>
    <row r="574" spans="2:2" ht="13.5" customHeight="1">
      <c r="B574" s="85"/>
    </row>
    <row r="575" spans="2:2" ht="13.5" customHeight="1">
      <c r="B575" s="85"/>
    </row>
    <row r="576" spans="2:2" ht="13.5" customHeight="1">
      <c r="B576" s="85"/>
    </row>
    <row r="577" spans="2:2" ht="13.5" customHeight="1">
      <c r="B577" s="85"/>
    </row>
    <row r="578" spans="2:2" ht="13.5" customHeight="1">
      <c r="B578" s="85"/>
    </row>
    <row r="579" spans="2:2" ht="13.5" customHeight="1">
      <c r="B579" s="85"/>
    </row>
    <row r="580" spans="2:2" ht="13.5" customHeight="1">
      <c r="B580" s="85"/>
    </row>
    <row r="581" spans="2:2" ht="13.5" customHeight="1">
      <c r="B581" s="85"/>
    </row>
    <row r="582" spans="2:2" ht="13.5" customHeight="1">
      <c r="B582" s="85"/>
    </row>
    <row r="583" spans="2:2" ht="13.5" customHeight="1">
      <c r="B583" s="85"/>
    </row>
    <row r="584" spans="2:2" ht="13.5" customHeight="1">
      <c r="B584" s="85"/>
    </row>
    <row r="585" spans="2:2" ht="13.5" customHeight="1">
      <c r="B585" s="85"/>
    </row>
    <row r="586" spans="2:2" ht="13.5" customHeight="1">
      <c r="B586" s="85"/>
    </row>
    <row r="587" spans="2:2" ht="13.5" customHeight="1">
      <c r="B587" s="85"/>
    </row>
    <row r="588" spans="2:2" ht="13.5" customHeight="1">
      <c r="B588" s="85"/>
    </row>
    <row r="589" spans="2:2" ht="13.5" customHeight="1">
      <c r="B589" s="85"/>
    </row>
    <row r="590" spans="2:2" ht="13.5" customHeight="1">
      <c r="B590" s="85"/>
    </row>
    <row r="591" spans="2:2" ht="13.5" customHeight="1">
      <c r="B591" s="85"/>
    </row>
    <row r="592" spans="2:2" ht="13.5" customHeight="1">
      <c r="B592" s="85"/>
    </row>
    <row r="593" spans="2:2" ht="13.5" customHeight="1">
      <c r="B593" s="85"/>
    </row>
    <row r="594" spans="2:2" ht="13.5" customHeight="1">
      <c r="B594" s="85"/>
    </row>
    <row r="595" spans="2:2" ht="13.5" customHeight="1">
      <c r="B595" s="85"/>
    </row>
    <row r="596" spans="2:2" ht="13.5" customHeight="1">
      <c r="B596" s="85"/>
    </row>
    <row r="597" spans="2:2" ht="13.5" customHeight="1">
      <c r="B597" s="85"/>
    </row>
    <row r="598" spans="2:2" ht="13.5" customHeight="1">
      <c r="B598" s="85"/>
    </row>
    <row r="599" spans="2:2" ht="13.5" customHeight="1">
      <c r="B599" s="85"/>
    </row>
    <row r="600" spans="2:2" ht="13.5" customHeight="1">
      <c r="B600" s="85"/>
    </row>
    <row r="601" spans="2:2" ht="13.5" customHeight="1">
      <c r="B601" s="85"/>
    </row>
    <row r="602" spans="2:2" ht="13.5" customHeight="1">
      <c r="B602" s="85"/>
    </row>
    <row r="603" spans="2:2" ht="13.5" customHeight="1">
      <c r="B603" s="85"/>
    </row>
    <row r="604" spans="2:2" ht="13.5" customHeight="1">
      <c r="B604" s="85"/>
    </row>
    <row r="605" spans="2:2" ht="13.5" customHeight="1">
      <c r="B605" s="85"/>
    </row>
    <row r="606" spans="2:2" ht="13.5" customHeight="1">
      <c r="B606" s="85"/>
    </row>
    <row r="607" spans="2:2" ht="13.5" customHeight="1">
      <c r="B607" s="85"/>
    </row>
    <row r="608" spans="2:2" ht="13.5" customHeight="1">
      <c r="B608" s="85"/>
    </row>
    <row r="609" spans="2:2" ht="13.5" customHeight="1">
      <c r="B609" s="85"/>
    </row>
    <row r="610" spans="2:2" ht="13.5" customHeight="1">
      <c r="B610" s="85"/>
    </row>
    <row r="611" spans="2:2" ht="13.5" customHeight="1">
      <c r="B611" s="85"/>
    </row>
    <row r="612" spans="2:2" ht="13.5" customHeight="1">
      <c r="B612" s="85"/>
    </row>
    <row r="613" spans="2:2" ht="13.5" customHeight="1">
      <c r="B613" s="85"/>
    </row>
    <row r="614" spans="2:2" ht="13.5" customHeight="1">
      <c r="B614" s="85"/>
    </row>
    <row r="615" spans="2:2" ht="13.5" customHeight="1">
      <c r="B615" s="85"/>
    </row>
    <row r="616" spans="2:2" ht="13.5" customHeight="1">
      <c r="B616" s="85"/>
    </row>
    <row r="617" spans="2:2" ht="13.5" customHeight="1">
      <c r="B617" s="85"/>
    </row>
    <row r="618" spans="2:2" ht="13.5" customHeight="1">
      <c r="B618" s="85"/>
    </row>
    <row r="619" spans="2:2" ht="13.5" customHeight="1">
      <c r="B619" s="85"/>
    </row>
    <row r="620" spans="2:2" ht="13.5" customHeight="1">
      <c r="B620" s="85"/>
    </row>
    <row r="621" spans="2:2" ht="13.5" customHeight="1">
      <c r="B621" s="85"/>
    </row>
    <row r="622" spans="2:2" ht="13.5" customHeight="1">
      <c r="B622" s="85"/>
    </row>
    <row r="623" spans="2:2" ht="13.5" customHeight="1">
      <c r="B623" s="85"/>
    </row>
    <row r="624" spans="2:2" ht="13.5" customHeight="1">
      <c r="B624" s="85"/>
    </row>
    <row r="625" spans="2:2" ht="13.5" customHeight="1">
      <c r="B625" s="85"/>
    </row>
    <row r="626" spans="2:2" ht="13.5" customHeight="1">
      <c r="B626" s="85"/>
    </row>
    <row r="627" spans="2:2" ht="13.5" customHeight="1">
      <c r="B627" s="85"/>
    </row>
    <row r="628" spans="2:2" ht="13.5" customHeight="1">
      <c r="B628" s="85"/>
    </row>
    <row r="629" spans="2:2" ht="13.5" customHeight="1">
      <c r="B629" s="85"/>
    </row>
    <row r="630" spans="2:2" ht="13.5" customHeight="1">
      <c r="B630" s="85"/>
    </row>
    <row r="631" spans="2:2" ht="13.5" customHeight="1">
      <c r="B631" s="85"/>
    </row>
    <row r="632" spans="2:2" ht="13.5" customHeight="1">
      <c r="B632" s="85"/>
    </row>
    <row r="633" spans="2:2" ht="13.5" customHeight="1">
      <c r="B633" s="85"/>
    </row>
    <row r="634" spans="2:2" ht="13.5" customHeight="1">
      <c r="B634" s="85"/>
    </row>
    <row r="635" spans="2:2" ht="13.5" customHeight="1">
      <c r="B635" s="85"/>
    </row>
    <row r="636" spans="2:2" ht="13.5" customHeight="1">
      <c r="B636" s="85"/>
    </row>
    <row r="637" spans="2:2" ht="13.5" customHeight="1">
      <c r="B637" s="85"/>
    </row>
    <row r="638" spans="2:2" ht="13.5" customHeight="1">
      <c r="B638" s="85"/>
    </row>
    <row r="639" spans="2:2" ht="13.5" customHeight="1">
      <c r="B639" s="85"/>
    </row>
    <row r="640" spans="2:2" ht="13.5" customHeight="1">
      <c r="B640" s="85"/>
    </row>
    <row r="641" spans="2:2" ht="13.5" customHeight="1">
      <c r="B641" s="85"/>
    </row>
    <row r="642" spans="2:2" ht="13.5" customHeight="1">
      <c r="B642" s="85"/>
    </row>
    <row r="643" spans="2:2" ht="13.5" customHeight="1">
      <c r="B643" s="85"/>
    </row>
    <row r="644" spans="2:2" ht="13.5" customHeight="1">
      <c r="B644" s="85"/>
    </row>
    <row r="645" spans="2:2" ht="13.5" customHeight="1">
      <c r="B645" s="85"/>
    </row>
    <row r="646" spans="2:2" ht="13.5" customHeight="1">
      <c r="B646" s="85"/>
    </row>
    <row r="647" spans="2:2" ht="13.5" customHeight="1">
      <c r="B647" s="85"/>
    </row>
    <row r="648" spans="2:2" ht="13.5" customHeight="1">
      <c r="B648" s="85"/>
    </row>
    <row r="649" spans="2:2" ht="13.5" customHeight="1">
      <c r="B649" s="85"/>
    </row>
    <row r="650" spans="2:2" ht="13.5" customHeight="1">
      <c r="B650" s="85"/>
    </row>
    <row r="651" spans="2:2" ht="13.5" customHeight="1">
      <c r="B651" s="85"/>
    </row>
    <row r="652" spans="2:2" ht="13.5" customHeight="1">
      <c r="B652" s="85"/>
    </row>
    <row r="653" spans="2:2" ht="13.5" customHeight="1">
      <c r="B653" s="85"/>
    </row>
    <row r="654" spans="2:2" ht="13.5" customHeight="1">
      <c r="B654" s="85"/>
    </row>
    <row r="655" spans="2:2" ht="13.5" customHeight="1">
      <c r="B655" s="85"/>
    </row>
    <row r="656" spans="2:2" ht="13.5" customHeight="1">
      <c r="B656" s="85"/>
    </row>
    <row r="657" spans="2:2" ht="13.5" customHeight="1">
      <c r="B657" s="85"/>
    </row>
    <row r="658" spans="2:2" ht="13.5" customHeight="1">
      <c r="B658" s="85"/>
    </row>
    <row r="659" spans="2:2" ht="13.5" customHeight="1">
      <c r="B659" s="85"/>
    </row>
    <row r="660" spans="2:2" ht="13.5" customHeight="1">
      <c r="B660" s="85"/>
    </row>
    <row r="661" spans="2:2" ht="13.5" customHeight="1">
      <c r="B661" s="85"/>
    </row>
    <row r="662" spans="2:2" ht="13.5" customHeight="1">
      <c r="B662" s="85"/>
    </row>
    <row r="663" spans="2:2" ht="13.5" customHeight="1">
      <c r="B663" s="85"/>
    </row>
    <row r="664" spans="2:2" ht="13.5" customHeight="1">
      <c r="B664" s="85"/>
    </row>
    <row r="665" spans="2:2" ht="13.5" customHeight="1">
      <c r="B665" s="85"/>
    </row>
    <row r="666" spans="2:2" ht="13.5" customHeight="1">
      <c r="B666" s="85"/>
    </row>
    <row r="667" spans="2:2" ht="13.5" customHeight="1">
      <c r="B667" s="85"/>
    </row>
    <row r="668" spans="2:2" ht="13.5" customHeight="1">
      <c r="B668" s="85"/>
    </row>
    <row r="669" spans="2:2" ht="13.5" customHeight="1">
      <c r="B669" s="85"/>
    </row>
    <row r="670" spans="2:2" ht="13.5" customHeight="1">
      <c r="B670" s="85"/>
    </row>
    <row r="671" spans="2:2" ht="13.5" customHeight="1">
      <c r="B671" s="85"/>
    </row>
    <row r="672" spans="2:2" ht="13.5" customHeight="1">
      <c r="B672" s="85"/>
    </row>
    <row r="673" spans="2:2" ht="13.5" customHeight="1">
      <c r="B673" s="85"/>
    </row>
    <row r="674" spans="2:2" ht="13.5" customHeight="1">
      <c r="B674" s="85"/>
    </row>
    <row r="675" spans="2:2" ht="13.5" customHeight="1">
      <c r="B675" s="85"/>
    </row>
    <row r="676" spans="2:2" ht="13.5" customHeight="1">
      <c r="B676" s="85"/>
    </row>
    <row r="677" spans="2:2" ht="13.5" customHeight="1">
      <c r="B677" s="85"/>
    </row>
    <row r="678" spans="2:2" ht="13.5" customHeight="1">
      <c r="B678" s="85"/>
    </row>
    <row r="679" spans="2:2" ht="13.5" customHeight="1">
      <c r="B679" s="85"/>
    </row>
    <row r="680" spans="2:2" ht="13.5" customHeight="1">
      <c r="B680" s="85"/>
    </row>
    <row r="681" spans="2:2" ht="13.5" customHeight="1">
      <c r="B681" s="85"/>
    </row>
    <row r="682" spans="2:2" ht="13.5" customHeight="1">
      <c r="B682" s="85"/>
    </row>
    <row r="683" spans="2:2" ht="13.5" customHeight="1">
      <c r="B683" s="85"/>
    </row>
    <row r="684" spans="2:2" ht="13.5" customHeight="1">
      <c r="B684" s="85"/>
    </row>
    <row r="685" spans="2:2" ht="13.5" customHeight="1">
      <c r="B685" s="85"/>
    </row>
    <row r="686" spans="2:2" ht="13.5" customHeight="1">
      <c r="B686" s="85"/>
    </row>
    <row r="687" spans="2:2" ht="13.5" customHeight="1">
      <c r="B687" s="85"/>
    </row>
    <row r="688" spans="2:2" ht="13.5" customHeight="1">
      <c r="B688" s="85"/>
    </row>
    <row r="689" spans="2:2" ht="13.5" customHeight="1">
      <c r="B689" s="85"/>
    </row>
    <row r="690" spans="2:2" ht="13.5" customHeight="1">
      <c r="B690" s="85"/>
    </row>
    <row r="691" spans="2:2" ht="13.5" customHeight="1">
      <c r="B691" s="85"/>
    </row>
    <row r="692" spans="2:2" ht="13.5" customHeight="1">
      <c r="B692" s="85"/>
    </row>
    <row r="693" spans="2:2" ht="13.5" customHeight="1">
      <c r="B693" s="85"/>
    </row>
    <row r="694" spans="2:2" ht="13.5" customHeight="1">
      <c r="B694" s="85"/>
    </row>
    <row r="695" spans="2:2" ht="13.5" customHeight="1">
      <c r="B695" s="85"/>
    </row>
    <row r="696" spans="2:2" ht="13.5" customHeight="1">
      <c r="B696" s="85"/>
    </row>
    <row r="697" spans="2:2" ht="13.5" customHeight="1">
      <c r="B697" s="85"/>
    </row>
    <row r="698" spans="2:2" ht="13.5" customHeight="1">
      <c r="B698" s="85"/>
    </row>
    <row r="699" spans="2:2" ht="13.5" customHeight="1">
      <c r="B699" s="85"/>
    </row>
    <row r="700" spans="2:2" ht="13.5" customHeight="1">
      <c r="B700" s="85"/>
    </row>
    <row r="701" spans="2:2" ht="13.5" customHeight="1">
      <c r="B701" s="85"/>
    </row>
    <row r="702" spans="2:2" ht="13.5" customHeight="1">
      <c r="B702" s="85"/>
    </row>
    <row r="703" spans="2:2" ht="13.5" customHeight="1">
      <c r="B703" s="85"/>
    </row>
    <row r="704" spans="2:2" ht="13.5" customHeight="1">
      <c r="B704" s="85"/>
    </row>
    <row r="705" spans="2:2" ht="13.5" customHeight="1">
      <c r="B705" s="85"/>
    </row>
    <row r="706" spans="2:2" ht="13.5" customHeight="1">
      <c r="B706" s="85"/>
    </row>
    <row r="707" spans="2:2" ht="13.5" customHeight="1">
      <c r="B707" s="85"/>
    </row>
    <row r="708" spans="2:2" ht="13.5" customHeight="1">
      <c r="B708" s="85"/>
    </row>
    <row r="709" spans="2:2" ht="13.5" customHeight="1">
      <c r="B709" s="85"/>
    </row>
    <row r="710" spans="2:2" ht="13.5" customHeight="1">
      <c r="B710" s="85"/>
    </row>
    <row r="711" spans="2:2" ht="13.5" customHeight="1">
      <c r="B711" s="85"/>
    </row>
    <row r="712" spans="2:2" ht="13.5" customHeight="1">
      <c r="B712" s="85"/>
    </row>
    <row r="713" spans="2:2" ht="13.5" customHeight="1">
      <c r="B713" s="85"/>
    </row>
    <row r="714" spans="2:2" ht="13.5" customHeight="1">
      <c r="B714" s="85"/>
    </row>
    <row r="715" spans="2:2" ht="13.5" customHeight="1">
      <c r="B715" s="85"/>
    </row>
    <row r="716" spans="2:2" ht="13.5" customHeight="1">
      <c r="B716" s="85"/>
    </row>
    <row r="717" spans="2:2" ht="13.5" customHeight="1">
      <c r="B717" s="85"/>
    </row>
    <row r="718" spans="2:2" ht="13.5" customHeight="1">
      <c r="B718" s="85"/>
    </row>
    <row r="719" spans="2:2" ht="13.5" customHeight="1">
      <c r="B719" s="85"/>
    </row>
    <row r="720" spans="2:2" ht="13.5" customHeight="1">
      <c r="B720" s="85"/>
    </row>
    <row r="721" spans="2:2" ht="13.5" customHeight="1">
      <c r="B721" s="85"/>
    </row>
    <row r="722" spans="2:2" ht="13.5" customHeight="1">
      <c r="B722" s="85"/>
    </row>
    <row r="723" spans="2:2" ht="13.5" customHeight="1">
      <c r="B723" s="85"/>
    </row>
    <row r="724" spans="2:2" ht="13.5" customHeight="1">
      <c r="B724" s="85"/>
    </row>
    <row r="725" spans="2:2" ht="13.5" customHeight="1">
      <c r="B725" s="85"/>
    </row>
    <row r="726" spans="2:2" ht="13.5" customHeight="1">
      <c r="B726" s="85"/>
    </row>
    <row r="727" spans="2:2" ht="13.5" customHeight="1">
      <c r="B727" s="85"/>
    </row>
    <row r="728" spans="2:2" ht="13.5" customHeight="1">
      <c r="B728" s="85"/>
    </row>
    <row r="729" spans="2:2" ht="13.5" customHeight="1">
      <c r="B729" s="85"/>
    </row>
    <row r="730" spans="2:2" ht="13.5" customHeight="1">
      <c r="B730" s="85"/>
    </row>
    <row r="731" spans="2:2" ht="13.5" customHeight="1">
      <c r="B731" s="85"/>
    </row>
    <row r="732" spans="2:2" ht="13.5" customHeight="1">
      <c r="B732" s="85"/>
    </row>
    <row r="733" spans="2:2" ht="13.5" customHeight="1">
      <c r="B733" s="85"/>
    </row>
    <row r="734" spans="2:2" ht="13.5" customHeight="1">
      <c r="B734" s="85"/>
    </row>
    <row r="735" spans="2:2" ht="13.5" customHeight="1">
      <c r="B735" s="85"/>
    </row>
    <row r="736" spans="2:2" ht="13.5" customHeight="1">
      <c r="B736" s="85"/>
    </row>
    <row r="737" spans="2:2" ht="13.5" customHeight="1">
      <c r="B737" s="85"/>
    </row>
    <row r="738" spans="2:2" ht="13.5" customHeight="1">
      <c r="B738" s="85"/>
    </row>
    <row r="739" spans="2:2" ht="13.5" customHeight="1">
      <c r="B739" s="85"/>
    </row>
    <row r="740" spans="2:2" ht="13.5" customHeight="1">
      <c r="B740" s="85"/>
    </row>
    <row r="741" spans="2:2" ht="13.5" customHeight="1">
      <c r="B741" s="85"/>
    </row>
    <row r="742" spans="2:2" ht="13.5" customHeight="1">
      <c r="B742" s="85"/>
    </row>
    <row r="743" spans="2:2" ht="13.5" customHeight="1">
      <c r="B743" s="85"/>
    </row>
    <row r="744" spans="2:2" ht="13.5" customHeight="1">
      <c r="B744" s="85"/>
    </row>
    <row r="745" spans="2:2" ht="13.5" customHeight="1">
      <c r="B745" s="85"/>
    </row>
    <row r="746" spans="2:2" ht="13.5" customHeight="1">
      <c r="B746" s="85"/>
    </row>
    <row r="747" spans="2:2" ht="13.5" customHeight="1">
      <c r="B747" s="85"/>
    </row>
    <row r="748" spans="2:2" ht="13.5" customHeight="1">
      <c r="B748" s="85"/>
    </row>
    <row r="749" spans="2:2" ht="13.5" customHeight="1">
      <c r="B749" s="85"/>
    </row>
    <row r="750" spans="2:2" ht="13.5" customHeight="1">
      <c r="B750" s="85"/>
    </row>
    <row r="751" spans="2:2" ht="13.5" customHeight="1">
      <c r="B751" s="85"/>
    </row>
    <row r="752" spans="2:2" ht="13.5" customHeight="1">
      <c r="B752" s="85"/>
    </row>
    <row r="753" spans="2:2" ht="13.5" customHeight="1">
      <c r="B753" s="85"/>
    </row>
    <row r="754" spans="2:2" ht="13.5" customHeight="1">
      <c r="B754" s="85"/>
    </row>
    <row r="755" spans="2:2" ht="13.5" customHeight="1">
      <c r="B755" s="85"/>
    </row>
    <row r="756" spans="2:2" ht="13.5" customHeight="1">
      <c r="B756" s="85"/>
    </row>
    <row r="757" spans="2:2" ht="13.5" customHeight="1">
      <c r="B757" s="85"/>
    </row>
    <row r="758" spans="2:2" ht="13.5" customHeight="1">
      <c r="B758" s="85"/>
    </row>
    <row r="759" spans="2:2" ht="13.5" customHeight="1">
      <c r="B759" s="85"/>
    </row>
    <row r="760" spans="2:2" ht="13.5" customHeight="1">
      <c r="B760" s="85"/>
    </row>
    <row r="761" spans="2:2" ht="13.5" customHeight="1">
      <c r="B761" s="85"/>
    </row>
    <row r="762" spans="2:2" ht="13.5" customHeight="1">
      <c r="B762" s="85"/>
    </row>
    <row r="763" spans="2:2" ht="13.5" customHeight="1">
      <c r="B763" s="85"/>
    </row>
    <row r="764" spans="2:2" ht="13.5" customHeight="1">
      <c r="B764" s="85"/>
    </row>
    <row r="765" spans="2:2" ht="13.5" customHeight="1">
      <c r="B765" s="85"/>
    </row>
    <row r="766" spans="2:2" ht="13.5" customHeight="1">
      <c r="B766" s="85"/>
    </row>
    <row r="767" spans="2:2" ht="13.5" customHeight="1">
      <c r="B767" s="85"/>
    </row>
    <row r="768" spans="2:2" ht="13.5" customHeight="1">
      <c r="B768" s="85"/>
    </row>
    <row r="769" spans="2:2" ht="13.5" customHeight="1">
      <c r="B769" s="85"/>
    </row>
    <row r="770" spans="2:2" ht="13.5" customHeight="1">
      <c r="B770" s="85"/>
    </row>
    <row r="771" spans="2:2" ht="13.5" customHeight="1">
      <c r="B771" s="85"/>
    </row>
    <row r="772" spans="2:2" ht="13.5" customHeight="1">
      <c r="B772" s="85"/>
    </row>
    <row r="773" spans="2:2" ht="13.5" customHeight="1">
      <c r="B773" s="85"/>
    </row>
    <row r="774" spans="2:2" ht="13.5" customHeight="1">
      <c r="B774" s="85"/>
    </row>
    <row r="775" spans="2:2" ht="13.5" customHeight="1">
      <c r="B775" s="85"/>
    </row>
    <row r="776" spans="2:2" ht="13.5" customHeight="1">
      <c r="B776" s="85"/>
    </row>
    <row r="777" spans="2:2" ht="13.5" customHeight="1">
      <c r="B777" s="85"/>
    </row>
    <row r="778" spans="2:2" ht="13.5" customHeight="1">
      <c r="B778" s="85"/>
    </row>
    <row r="779" spans="2:2" ht="13.5" customHeight="1">
      <c r="B779" s="85"/>
    </row>
    <row r="780" spans="2:2" ht="13.5" customHeight="1">
      <c r="B780" s="85"/>
    </row>
    <row r="781" spans="2:2" ht="13.5" customHeight="1">
      <c r="B781" s="85"/>
    </row>
    <row r="782" spans="2:2" ht="13.5" customHeight="1">
      <c r="B782" s="85"/>
    </row>
    <row r="783" spans="2:2" ht="13.5" customHeight="1">
      <c r="B783" s="85"/>
    </row>
    <row r="784" spans="2:2" ht="13.5" customHeight="1">
      <c r="B784" s="85"/>
    </row>
    <row r="785" spans="2:2" ht="13.5" customHeight="1">
      <c r="B785" s="85"/>
    </row>
    <row r="786" spans="2:2" ht="13.5" customHeight="1">
      <c r="B786" s="85"/>
    </row>
    <row r="787" spans="2:2" ht="13.5" customHeight="1">
      <c r="B787" s="85"/>
    </row>
    <row r="788" spans="2:2" ht="13.5" customHeight="1">
      <c r="B788" s="85"/>
    </row>
    <row r="789" spans="2:2" ht="13.5" customHeight="1">
      <c r="B789" s="85"/>
    </row>
    <row r="790" spans="2:2" ht="13.5" customHeight="1">
      <c r="B790" s="85"/>
    </row>
    <row r="791" spans="2:2" ht="13.5" customHeight="1">
      <c r="B791" s="85"/>
    </row>
    <row r="792" spans="2:2" ht="13.5" customHeight="1">
      <c r="B792" s="85"/>
    </row>
    <row r="793" spans="2:2" ht="13.5" customHeight="1">
      <c r="B793" s="85"/>
    </row>
    <row r="794" spans="2:2" ht="13.5" customHeight="1">
      <c r="B794" s="85"/>
    </row>
    <row r="795" spans="2:2" ht="13.5" customHeight="1">
      <c r="B795" s="85"/>
    </row>
    <row r="796" spans="2:2" ht="13.5" customHeight="1">
      <c r="B796" s="85"/>
    </row>
    <row r="797" spans="2:2" ht="13.5" customHeight="1">
      <c r="B797" s="85"/>
    </row>
    <row r="798" spans="2:2" ht="13.5" customHeight="1">
      <c r="B798" s="85"/>
    </row>
    <row r="799" spans="2:2" ht="13.5" customHeight="1">
      <c r="B799" s="85"/>
    </row>
    <row r="800" spans="2:2" ht="13.5" customHeight="1">
      <c r="B800" s="85"/>
    </row>
    <row r="801" spans="2:2" ht="13.5" customHeight="1">
      <c r="B801" s="85"/>
    </row>
    <row r="802" spans="2:2" ht="13.5" customHeight="1">
      <c r="B802" s="85"/>
    </row>
    <row r="803" spans="2:2" ht="13.5" customHeight="1">
      <c r="B803" s="85"/>
    </row>
    <row r="804" spans="2:2" ht="13.5" customHeight="1">
      <c r="B804" s="85"/>
    </row>
    <row r="805" spans="2:2" ht="13.5" customHeight="1">
      <c r="B805" s="85"/>
    </row>
    <row r="806" spans="2:2" ht="13.5" customHeight="1">
      <c r="B806" s="85"/>
    </row>
    <row r="807" spans="2:2" ht="13.5" customHeight="1">
      <c r="B807" s="85"/>
    </row>
    <row r="808" spans="2:2" ht="13.5" customHeight="1">
      <c r="B808" s="85"/>
    </row>
    <row r="809" spans="2:2" ht="13.5" customHeight="1">
      <c r="B809" s="85"/>
    </row>
    <row r="810" spans="2:2" ht="13.5" customHeight="1">
      <c r="B810" s="85"/>
    </row>
    <row r="811" spans="2:2" ht="13.5" customHeight="1">
      <c r="B811" s="85"/>
    </row>
    <row r="812" spans="2:2" ht="13.5" customHeight="1">
      <c r="B812" s="85"/>
    </row>
    <row r="813" spans="2:2" ht="13.5" customHeight="1">
      <c r="B813" s="85"/>
    </row>
    <row r="814" spans="2:2" ht="13.5" customHeight="1">
      <c r="B814" s="85"/>
    </row>
    <row r="815" spans="2:2" ht="13.5" customHeight="1">
      <c r="B815" s="85"/>
    </row>
    <row r="816" spans="2:2" ht="13.5" customHeight="1">
      <c r="B816" s="85"/>
    </row>
    <row r="817" spans="2:2" ht="13.5" customHeight="1">
      <c r="B817" s="85"/>
    </row>
    <row r="818" spans="2:2" ht="13.5" customHeight="1">
      <c r="B818" s="85"/>
    </row>
    <row r="819" spans="2:2" ht="13.5" customHeight="1">
      <c r="B819" s="85"/>
    </row>
    <row r="820" spans="2:2" ht="13.5" customHeight="1">
      <c r="B820" s="85"/>
    </row>
    <row r="821" spans="2:2" ht="13.5" customHeight="1">
      <c r="B821" s="85"/>
    </row>
    <row r="822" spans="2:2" ht="13.5" customHeight="1">
      <c r="B822" s="85"/>
    </row>
    <row r="823" spans="2:2" ht="13.5" customHeight="1">
      <c r="B823" s="85"/>
    </row>
    <row r="824" spans="2:2" ht="13.5" customHeight="1">
      <c r="B824" s="85"/>
    </row>
    <row r="825" spans="2:2" ht="13.5" customHeight="1">
      <c r="B825" s="85"/>
    </row>
    <row r="826" spans="2:2" ht="13.5" customHeight="1">
      <c r="B826" s="85"/>
    </row>
    <row r="827" spans="2:2" ht="13.5" customHeight="1">
      <c r="B827" s="85"/>
    </row>
    <row r="828" spans="2:2" ht="13.5" customHeight="1">
      <c r="B828" s="85"/>
    </row>
    <row r="829" spans="2:2" ht="13.5" customHeight="1">
      <c r="B829" s="85"/>
    </row>
    <row r="830" spans="2:2" ht="13.5" customHeight="1">
      <c r="B830" s="85"/>
    </row>
    <row r="831" spans="2:2" ht="13.5" customHeight="1">
      <c r="B831" s="85"/>
    </row>
    <row r="832" spans="2:2" ht="13.5" customHeight="1">
      <c r="B832" s="85"/>
    </row>
    <row r="833" spans="2:2" ht="13.5" customHeight="1">
      <c r="B833" s="85"/>
    </row>
    <row r="834" spans="2:2" ht="13.5" customHeight="1">
      <c r="B834" s="85"/>
    </row>
    <row r="835" spans="2:2" ht="13.5" customHeight="1">
      <c r="B835" s="85"/>
    </row>
    <row r="836" spans="2:2" ht="13.5" customHeight="1">
      <c r="B836" s="85"/>
    </row>
    <row r="837" spans="2:2" ht="13.5" customHeight="1">
      <c r="B837" s="85"/>
    </row>
    <row r="838" spans="2:2" ht="13.5" customHeight="1">
      <c r="B838" s="85"/>
    </row>
    <row r="839" spans="2:2" ht="13.5" customHeight="1">
      <c r="B839" s="85"/>
    </row>
    <row r="840" spans="2:2" ht="13.5" customHeight="1">
      <c r="B840" s="85"/>
    </row>
    <row r="841" spans="2:2" ht="13.5" customHeight="1">
      <c r="B841" s="85"/>
    </row>
    <row r="842" spans="2:2" ht="13.5" customHeight="1">
      <c r="B842" s="85"/>
    </row>
    <row r="843" spans="2:2" ht="13.5" customHeight="1">
      <c r="B843" s="85"/>
    </row>
    <row r="844" spans="2:2" ht="13.5" customHeight="1">
      <c r="B844" s="85"/>
    </row>
    <row r="845" spans="2:2" ht="13.5" customHeight="1">
      <c r="B845" s="85"/>
    </row>
    <row r="846" spans="2:2" ht="13.5" customHeight="1">
      <c r="B846" s="85"/>
    </row>
    <row r="847" spans="2:2" ht="13.5" customHeight="1">
      <c r="B847" s="85"/>
    </row>
    <row r="848" spans="2:2" ht="13.5" customHeight="1">
      <c r="B848" s="85"/>
    </row>
    <row r="849" spans="2:2" ht="13.5" customHeight="1">
      <c r="B849" s="85"/>
    </row>
    <row r="850" spans="2:2" ht="13.5" customHeight="1">
      <c r="B850" s="85"/>
    </row>
    <row r="851" spans="2:2" ht="13.5" customHeight="1">
      <c r="B851" s="85"/>
    </row>
    <row r="852" spans="2:2" ht="13.5" customHeight="1">
      <c r="B852" s="85"/>
    </row>
    <row r="853" spans="2:2" ht="13.5" customHeight="1">
      <c r="B853" s="85"/>
    </row>
    <row r="854" spans="2:2" ht="13.5" customHeight="1">
      <c r="B854" s="85"/>
    </row>
    <row r="855" spans="2:2" ht="13.5" customHeight="1">
      <c r="B855" s="85"/>
    </row>
    <row r="856" spans="2:2" ht="13.5" customHeight="1">
      <c r="B856" s="85"/>
    </row>
    <row r="857" spans="2:2" ht="13.5" customHeight="1">
      <c r="B857" s="85"/>
    </row>
    <row r="858" spans="2:2" ht="13.5" customHeight="1">
      <c r="B858" s="85"/>
    </row>
    <row r="859" spans="2:2" ht="13.5" customHeight="1">
      <c r="B859" s="85"/>
    </row>
    <row r="860" spans="2:2" ht="13.5" customHeight="1">
      <c r="B860" s="85"/>
    </row>
    <row r="861" spans="2:2" ht="13.5" customHeight="1">
      <c r="B861" s="85"/>
    </row>
    <row r="862" spans="2:2" ht="13.5" customHeight="1">
      <c r="B862" s="85"/>
    </row>
    <row r="863" spans="2:2" ht="13.5" customHeight="1">
      <c r="B863" s="85"/>
    </row>
    <row r="864" spans="2:2" ht="13.5" customHeight="1">
      <c r="B864" s="85"/>
    </row>
    <row r="865" spans="2:2" ht="13.5" customHeight="1">
      <c r="B865" s="85"/>
    </row>
    <row r="866" spans="2:2" ht="13.5" customHeight="1">
      <c r="B866" s="85"/>
    </row>
    <row r="867" spans="2:2" ht="13.5" customHeight="1">
      <c r="B867" s="85"/>
    </row>
    <row r="868" spans="2:2" ht="13.5" customHeight="1">
      <c r="B868" s="85"/>
    </row>
    <row r="869" spans="2:2" ht="13.5" customHeight="1">
      <c r="B869" s="85"/>
    </row>
    <row r="870" spans="2:2" ht="13.5" customHeight="1">
      <c r="B870" s="85"/>
    </row>
    <row r="871" spans="2:2" ht="13.5" customHeight="1">
      <c r="B871" s="85"/>
    </row>
    <row r="872" spans="2:2" ht="13.5" customHeight="1">
      <c r="B872" s="85"/>
    </row>
    <row r="873" spans="2:2" ht="13.5" customHeight="1">
      <c r="B873" s="85"/>
    </row>
    <row r="874" spans="2:2" ht="13.5" customHeight="1">
      <c r="B874" s="85"/>
    </row>
    <row r="875" spans="2:2" ht="13.5" customHeight="1">
      <c r="B875" s="85"/>
    </row>
    <row r="876" spans="2:2" ht="13.5" customHeight="1">
      <c r="B876" s="85"/>
    </row>
    <row r="877" spans="2:2" ht="13.5" customHeight="1">
      <c r="B877" s="85"/>
    </row>
    <row r="878" spans="2:2" ht="13.5" customHeight="1">
      <c r="B878" s="85"/>
    </row>
    <row r="879" spans="2:2" ht="13.5" customHeight="1">
      <c r="B879" s="85"/>
    </row>
    <row r="880" spans="2:2" ht="13.5" customHeight="1">
      <c r="B880" s="85"/>
    </row>
    <row r="881" spans="2:2" ht="13.5" customHeight="1">
      <c r="B881" s="85"/>
    </row>
    <row r="882" spans="2:2" ht="13.5" customHeight="1">
      <c r="B882" s="85"/>
    </row>
    <row r="883" spans="2:2" ht="13.5" customHeight="1">
      <c r="B883" s="85"/>
    </row>
    <row r="884" spans="2:2" ht="13.5" customHeight="1">
      <c r="B884" s="85"/>
    </row>
    <row r="885" spans="2:2" ht="13.5" customHeight="1">
      <c r="B885" s="85"/>
    </row>
    <row r="886" spans="2:2" ht="13.5" customHeight="1">
      <c r="B886" s="85"/>
    </row>
    <row r="887" spans="2:2" ht="13.5" customHeight="1">
      <c r="B887" s="85"/>
    </row>
    <row r="888" spans="2:2" ht="13.5" customHeight="1">
      <c r="B888" s="85"/>
    </row>
    <row r="889" spans="2:2" ht="13.5" customHeight="1">
      <c r="B889" s="85"/>
    </row>
    <row r="890" spans="2:2" ht="13.5" customHeight="1">
      <c r="B890" s="85"/>
    </row>
    <row r="891" spans="2:2" ht="13.5" customHeight="1">
      <c r="B891" s="85"/>
    </row>
    <row r="892" spans="2:2" ht="13.5" customHeight="1">
      <c r="B892" s="85"/>
    </row>
    <row r="893" spans="2:2" ht="13.5" customHeight="1">
      <c r="B893" s="85"/>
    </row>
    <row r="894" spans="2:2" ht="13.5" customHeight="1">
      <c r="B894" s="85"/>
    </row>
    <row r="895" spans="2:2" ht="13.5" customHeight="1">
      <c r="B895" s="85"/>
    </row>
    <row r="896" spans="2:2" ht="13.5" customHeight="1">
      <c r="B896" s="85"/>
    </row>
    <row r="897" spans="2:2" ht="13.5" customHeight="1">
      <c r="B897" s="85"/>
    </row>
    <row r="898" spans="2:2" ht="13.5" customHeight="1">
      <c r="B898" s="85"/>
    </row>
    <row r="899" spans="2:2" ht="13.5" customHeight="1">
      <c r="B899" s="85"/>
    </row>
    <row r="900" spans="2:2" ht="13.5" customHeight="1">
      <c r="B900" s="85"/>
    </row>
    <row r="901" spans="2:2" ht="13.5" customHeight="1">
      <c r="B901" s="85"/>
    </row>
    <row r="902" spans="2:2" ht="13.5" customHeight="1">
      <c r="B902" s="85"/>
    </row>
    <row r="903" spans="2:2" ht="13.5" customHeight="1">
      <c r="B903" s="85"/>
    </row>
    <row r="904" spans="2:2" ht="13.5" customHeight="1">
      <c r="B904" s="85"/>
    </row>
    <row r="905" spans="2:2" ht="13.5" customHeight="1">
      <c r="B905" s="85"/>
    </row>
    <row r="906" spans="2:2" ht="13.5" customHeight="1">
      <c r="B906" s="85"/>
    </row>
    <row r="907" spans="2:2" ht="13.5" customHeight="1">
      <c r="B907" s="85"/>
    </row>
    <row r="908" spans="2:2" ht="13.5" customHeight="1">
      <c r="B908" s="85"/>
    </row>
    <row r="909" spans="2:2" ht="13.5" customHeight="1">
      <c r="B909" s="85"/>
    </row>
    <row r="910" spans="2:2" ht="13.5" customHeight="1">
      <c r="B910" s="85"/>
    </row>
    <row r="911" spans="2:2" ht="13.5" customHeight="1">
      <c r="B911" s="85"/>
    </row>
    <row r="912" spans="2:2" ht="13.5" customHeight="1">
      <c r="B912" s="85"/>
    </row>
    <row r="913" spans="2:2" ht="13.5" customHeight="1">
      <c r="B913" s="85"/>
    </row>
    <row r="914" spans="2:2" ht="13.5" customHeight="1">
      <c r="B914" s="85"/>
    </row>
    <row r="915" spans="2:2" ht="13.5" customHeight="1">
      <c r="B915" s="85"/>
    </row>
    <row r="916" spans="2:2" ht="13.5" customHeight="1">
      <c r="B916" s="85"/>
    </row>
    <row r="917" spans="2:2" ht="13.5" customHeight="1">
      <c r="B917" s="85"/>
    </row>
    <row r="918" spans="2:2" ht="13.5" customHeight="1">
      <c r="B918" s="85"/>
    </row>
    <row r="919" spans="2:2" ht="13.5" customHeight="1">
      <c r="B919" s="85"/>
    </row>
    <row r="920" spans="2:2" ht="13.5" customHeight="1">
      <c r="B920" s="85"/>
    </row>
    <row r="921" spans="2:2" ht="13.5" customHeight="1">
      <c r="B921" s="85"/>
    </row>
    <row r="922" spans="2:2" ht="13.5" customHeight="1">
      <c r="B922" s="85"/>
    </row>
    <row r="923" spans="2:2" ht="13.5" customHeight="1">
      <c r="B923" s="85"/>
    </row>
    <row r="924" spans="2:2" ht="13.5" customHeight="1">
      <c r="B924" s="85"/>
    </row>
    <row r="925" spans="2:2" ht="13.5" customHeight="1">
      <c r="B925" s="85"/>
    </row>
    <row r="926" spans="2:2" ht="13.5" customHeight="1">
      <c r="B926" s="85"/>
    </row>
    <row r="927" spans="2:2" ht="13.5" customHeight="1">
      <c r="B927" s="85"/>
    </row>
    <row r="928" spans="2:2" ht="13.5" customHeight="1">
      <c r="B928" s="85"/>
    </row>
    <row r="929" spans="2:2" ht="13.5" customHeight="1">
      <c r="B929" s="85"/>
    </row>
    <row r="930" spans="2:2" ht="13.5" customHeight="1">
      <c r="B930" s="85"/>
    </row>
    <row r="931" spans="2:2" ht="13.5" customHeight="1">
      <c r="B931" s="85"/>
    </row>
    <row r="932" spans="2:2" ht="13.5" customHeight="1">
      <c r="B932" s="85"/>
    </row>
    <row r="933" spans="2:2" ht="13.5" customHeight="1">
      <c r="B933" s="85"/>
    </row>
    <row r="934" spans="2:2" ht="13.5" customHeight="1">
      <c r="B934" s="85"/>
    </row>
    <row r="935" spans="2:2" ht="13.5" customHeight="1">
      <c r="B935" s="85"/>
    </row>
    <row r="936" spans="2:2" ht="13.5" customHeight="1">
      <c r="B936" s="85"/>
    </row>
    <row r="937" spans="2:2" ht="13.5" customHeight="1">
      <c r="B937" s="85"/>
    </row>
    <row r="938" spans="2:2" ht="13.5" customHeight="1">
      <c r="B938" s="85"/>
    </row>
    <row r="939" spans="2:2" ht="13.5" customHeight="1">
      <c r="B939" s="85"/>
    </row>
    <row r="940" spans="2:2" ht="13.5" customHeight="1">
      <c r="B940" s="85"/>
    </row>
    <row r="941" spans="2:2" ht="13.5" customHeight="1">
      <c r="B941" s="85"/>
    </row>
    <row r="942" spans="2:2" ht="13.5" customHeight="1">
      <c r="B942" s="85"/>
    </row>
    <row r="943" spans="2:2" ht="13.5" customHeight="1">
      <c r="B943" s="85"/>
    </row>
    <row r="944" spans="2:2" ht="13.5" customHeight="1">
      <c r="B944" s="85"/>
    </row>
    <row r="945" spans="2:2" ht="13.5" customHeight="1">
      <c r="B945" s="85"/>
    </row>
    <row r="946" spans="2:2" ht="13.5" customHeight="1">
      <c r="B946" s="85"/>
    </row>
    <row r="947" spans="2:2" ht="13.5" customHeight="1">
      <c r="B947" s="85"/>
    </row>
    <row r="948" spans="2:2" ht="13.5" customHeight="1">
      <c r="B948" s="85"/>
    </row>
    <row r="949" spans="2:2" ht="13.5" customHeight="1">
      <c r="B949" s="85"/>
    </row>
    <row r="950" spans="2:2" ht="13.5" customHeight="1">
      <c r="B950" s="85"/>
    </row>
    <row r="951" spans="2:2" ht="13.5" customHeight="1">
      <c r="B951" s="85"/>
    </row>
    <row r="952" spans="2:2" ht="13.5" customHeight="1">
      <c r="B952" s="85"/>
    </row>
    <row r="953" spans="2:2" ht="13.5" customHeight="1">
      <c r="B953" s="85"/>
    </row>
    <row r="954" spans="2:2" ht="13.5" customHeight="1">
      <c r="B954" s="85"/>
    </row>
    <row r="955" spans="2:2" ht="13.5" customHeight="1">
      <c r="B955" s="85"/>
    </row>
    <row r="956" spans="2:2" ht="13.5" customHeight="1">
      <c r="B956" s="85"/>
    </row>
    <row r="957" spans="2:2" ht="13.5" customHeight="1">
      <c r="B957" s="85"/>
    </row>
    <row r="958" spans="2:2" ht="13.5" customHeight="1">
      <c r="B958" s="85"/>
    </row>
    <row r="959" spans="2:2" ht="13.5" customHeight="1">
      <c r="B959" s="85"/>
    </row>
    <row r="960" spans="2:2" ht="13.5" customHeight="1">
      <c r="B960" s="85"/>
    </row>
    <row r="961" spans="2:2" ht="13.5" customHeight="1">
      <c r="B961" s="85"/>
    </row>
    <row r="962" spans="2:2" ht="13.5" customHeight="1">
      <c r="B962" s="85"/>
    </row>
    <row r="963" spans="2:2" ht="13.5" customHeight="1">
      <c r="B963" s="85"/>
    </row>
    <row r="964" spans="2:2" ht="13.5" customHeight="1">
      <c r="B964" s="85"/>
    </row>
    <row r="965" spans="2:2" ht="13.5" customHeight="1">
      <c r="B965" s="85"/>
    </row>
    <row r="966" spans="2:2" ht="13.5" customHeight="1">
      <c r="B966" s="85"/>
    </row>
    <row r="967" spans="2:2" ht="13.5" customHeight="1">
      <c r="B967" s="85"/>
    </row>
    <row r="968" spans="2:2" ht="13.5" customHeight="1">
      <c r="B968" s="85"/>
    </row>
    <row r="969" spans="2:2" ht="13.5" customHeight="1">
      <c r="B969" s="85"/>
    </row>
    <row r="970" spans="2:2" ht="13.5" customHeight="1">
      <c r="B970" s="85"/>
    </row>
    <row r="971" spans="2:2" ht="13.5" customHeight="1">
      <c r="B971" s="85"/>
    </row>
    <row r="972" spans="2:2" ht="13.5" customHeight="1">
      <c r="B972" s="85"/>
    </row>
    <row r="973" spans="2:2" ht="13.5" customHeight="1">
      <c r="B973" s="85"/>
    </row>
    <row r="974" spans="2:2" ht="13.5" customHeight="1">
      <c r="B974" s="85"/>
    </row>
    <row r="975" spans="2:2" ht="13.5" customHeight="1">
      <c r="B975" s="85"/>
    </row>
    <row r="976" spans="2:2" ht="13.5" customHeight="1">
      <c r="B976" s="85"/>
    </row>
    <row r="977" spans="2:2" ht="13.5" customHeight="1">
      <c r="B977" s="85"/>
    </row>
    <row r="978" spans="2:2" ht="13.5" customHeight="1">
      <c r="B978" s="85"/>
    </row>
    <row r="979" spans="2:2" ht="13.5" customHeight="1">
      <c r="B979" s="85"/>
    </row>
    <row r="980" spans="2:2" ht="13.5" customHeight="1">
      <c r="B980" s="85"/>
    </row>
    <row r="981" spans="2:2" ht="13.5" customHeight="1">
      <c r="B981" s="85"/>
    </row>
    <row r="982" spans="2:2" ht="13.5" customHeight="1">
      <c r="B982" s="85"/>
    </row>
    <row r="983" spans="2:2" ht="13.5" customHeight="1">
      <c r="B983" s="85"/>
    </row>
    <row r="984" spans="2:2" ht="13.5" customHeight="1">
      <c r="B984" s="85"/>
    </row>
    <row r="985" spans="2:2" ht="13.5" customHeight="1">
      <c r="B985" s="85"/>
    </row>
    <row r="986" spans="2:2" ht="13.5" customHeight="1">
      <c r="B986" s="85"/>
    </row>
    <row r="987" spans="2:2" ht="13.5" customHeight="1">
      <c r="B987" s="85"/>
    </row>
    <row r="988" spans="2:2" ht="13.5" customHeight="1">
      <c r="B988" s="85"/>
    </row>
    <row r="989" spans="2:2" ht="13.5" customHeight="1">
      <c r="B989" s="85"/>
    </row>
    <row r="990" spans="2:2" ht="13.5" customHeight="1">
      <c r="B990" s="85"/>
    </row>
    <row r="991" spans="2:2" ht="13.5" customHeight="1">
      <c r="B991" s="85"/>
    </row>
    <row r="992" spans="2:2" ht="13.5" customHeight="1">
      <c r="B992" s="85"/>
    </row>
    <row r="993" spans="2:2" ht="13.5" customHeight="1">
      <c r="B993" s="85"/>
    </row>
    <row r="994" spans="2:2" ht="13.5" customHeight="1">
      <c r="B994" s="85"/>
    </row>
    <row r="995" spans="2:2" ht="13.5" customHeight="1">
      <c r="B995" s="85"/>
    </row>
    <row r="996" spans="2:2" ht="13.5" customHeight="1">
      <c r="B996" s="85"/>
    </row>
    <row r="997" spans="2:2" ht="13.5" customHeight="1">
      <c r="B997" s="85"/>
    </row>
    <row r="998" spans="2:2" ht="13.5" customHeight="1">
      <c r="B998" s="85"/>
    </row>
    <row r="999" spans="2:2" ht="13.5" customHeight="1">
      <c r="B999" s="85"/>
    </row>
    <row r="1000" spans="2:2" ht="13.5" customHeight="1">
      <c r="B1000" s="85"/>
    </row>
    <row r="1001" spans="2:2" ht="13.5" customHeight="1">
      <c r="B1001" s="85"/>
    </row>
    <row r="1002" spans="2:2" ht="13.5" customHeight="1">
      <c r="B1002" s="85"/>
    </row>
    <row r="1003" spans="2:2" ht="13.5" customHeight="1">
      <c r="B1003" s="85"/>
    </row>
    <row r="1004" spans="2:2" ht="13.5" customHeight="1">
      <c r="B1004" s="85"/>
    </row>
    <row r="1005" spans="2:2" ht="13.5" customHeight="1">
      <c r="B1005" s="85"/>
    </row>
  </sheetData>
  <mergeCells count="4">
    <mergeCell ref="A2:A4"/>
    <mergeCell ref="B2:B4"/>
    <mergeCell ref="BA2:BA4"/>
    <mergeCell ref="A54:B54"/>
  </mergeCells>
  <pageMargins left="0" right="0" top="0" bottom="1.1416666666666699" header="0" footer="0"/>
  <pageSetup paperSize="8" scale="55" pageOrder="overThenDown" orientation="landscape" horizontalDpi="300" verticalDpi="300"/>
  <headerFooter>
    <oddHeader>&amp;CNÁVRH ROZPOČTU NA ROK 2023 - ČTYŘKOLY</oddHeader>
    <oddFooter>&amp;R&amp;P z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5"/>
  <sheetViews>
    <sheetView topLeftCell="A17" zoomScale="120" zoomScaleNormal="120" workbookViewId="0">
      <selection activeCell="H59" sqref="H59"/>
    </sheetView>
  </sheetViews>
  <sheetFormatPr baseColWidth="10" defaultColWidth="9" defaultRowHeight="13"/>
  <cols>
    <col min="1" max="1" width="9" style="102"/>
    <col min="2" max="2" width="56.6640625" style="102" customWidth="1"/>
    <col min="3" max="3" width="18" style="102" customWidth="1"/>
    <col min="4" max="4" width="19.1640625" style="102" customWidth="1"/>
    <col min="5" max="5" width="14" style="102" customWidth="1"/>
    <col min="6" max="6" width="16" style="102" customWidth="1"/>
    <col min="7" max="7" width="13.33203125" style="102" customWidth="1"/>
    <col min="8" max="8" width="18" style="102" customWidth="1"/>
    <col min="9" max="9" width="7.5" style="102" customWidth="1"/>
    <col min="10" max="10" width="40.6640625" style="102" customWidth="1"/>
    <col min="11" max="11" width="13.1640625" style="102" customWidth="1"/>
    <col min="12" max="12" width="17" style="102" customWidth="1"/>
    <col min="13" max="13" width="13.33203125" style="102" customWidth="1"/>
    <col min="14" max="14" width="14.5" style="102" customWidth="1"/>
    <col min="15" max="15" width="9" style="102"/>
    <col min="16" max="16" width="39.83203125" style="102" customWidth="1"/>
    <col min="17" max="16384" width="9" style="102"/>
  </cols>
  <sheetData>
    <row r="1" spans="1:15" ht="12.75" customHeight="1">
      <c r="A1" s="103"/>
      <c r="B1" s="104"/>
      <c r="G1" s="103"/>
    </row>
    <row r="2" spans="1:15">
      <c r="A2" s="105" t="s">
        <v>100</v>
      </c>
      <c r="B2" s="104"/>
      <c r="I2" s="105" t="s">
        <v>204</v>
      </c>
      <c r="J2" s="106"/>
    </row>
    <row r="3" spans="1:15" ht="81">
      <c r="A3" s="107" t="s">
        <v>2</v>
      </c>
      <c r="B3" s="108" t="s">
        <v>205</v>
      </c>
      <c r="C3" s="108" t="s">
        <v>206</v>
      </c>
      <c r="D3" s="109" t="s">
        <v>207</v>
      </c>
      <c r="E3" s="108" t="s">
        <v>208</v>
      </c>
      <c r="F3" s="188" t="s">
        <v>217</v>
      </c>
      <c r="I3" s="107" t="s">
        <v>15</v>
      </c>
      <c r="J3" s="109" t="s">
        <v>113</v>
      </c>
      <c r="K3" s="108" t="s">
        <v>206</v>
      </c>
      <c r="L3" s="109" t="s">
        <v>207</v>
      </c>
      <c r="M3" s="108" t="s">
        <v>208</v>
      </c>
      <c r="N3" s="188" t="s">
        <v>217</v>
      </c>
      <c r="O3" s="188"/>
    </row>
    <row r="4" spans="1:15" ht="12.75" customHeight="1">
      <c r="A4" s="110">
        <v>1111</v>
      </c>
      <c r="B4" s="111" t="s">
        <v>11</v>
      </c>
      <c r="C4" s="112">
        <v>2000</v>
      </c>
      <c r="D4" s="150">
        <v>2000</v>
      </c>
      <c r="E4" s="112">
        <f>Příjmy!D5</f>
        <v>2000</v>
      </c>
      <c r="F4" s="185">
        <f t="shared" ref="F4:F9" si="0">(E4-D4)/D4</f>
        <v>0</v>
      </c>
      <c r="I4" s="113">
        <v>1031</v>
      </c>
      <c r="J4" s="111" t="s">
        <v>163</v>
      </c>
      <c r="K4" s="112">
        <v>0</v>
      </c>
      <c r="L4" s="150">
        <v>0</v>
      </c>
      <c r="M4" s="112">
        <f>Příjmy!V10</f>
        <v>0</v>
      </c>
      <c r="N4" s="185"/>
      <c r="O4" s="114"/>
    </row>
    <row r="5" spans="1:15" ht="12.75" customHeight="1">
      <c r="A5" s="115">
        <v>1112</v>
      </c>
      <c r="B5" s="116" t="s">
        <v>14</v>
      </c>
      <c r="C5" s="112">
        <v>130</v>
      </c>
      <c r="D5" s="150">
        <v>120</v>
      </c>
      <c r="E5" s="112">
        <f>Příjmy!D6</f>
        <v>130</v>
      </c>
      <c r="F5" s="185">
        <f t="shared" si="0"/>
        <v>8.3333333333333329E-2</v>
      </c>
      <c r="I5" s="117">
        <v>2140</v>
      </c>
      <c r="J5" s="116" t="s">
        <v>164</v>
      </c>
      <c r="K5" s="112">
        <v>0</v>
      </c>
      <c r="L5" s="150">
        <v>0</v>
      </c>
      <c r="M5" s="112">
        <f>Příjmy!V11</f>
        <v>0</v>
      </c>
      <c r="N5" s="185"/>
      <c r="O5" s="114"/>
    </row>
    <row r="6" spans="1:15">
      <c r="A6" s="115">
        <v>1113</v>
      </c>
      <c r="B6" s="116" t="s">
        <v>20</v>
      </c>
      <c r="C6" s="112">
        <v>400</v>
      </c>
      <c r="D6" s="150">
        <v>450</v>
      </c>
      <c r="E6" s="112">
        <f>Příjmy!D7</f>
        <v>450</v>
      </c>
      <c r="F6" s="185">
        <f t="shared" si="0"/>
        <v>0</v>
      </c>
      <c r="I6" s="117">
        <v>2212</v>
      </c>
      <c r="J6" s="116" t="s">
        <v>165</v>
      </c>
      <c r="K6" s="112">
        <v>4322</v>
      </c>
      <c r="L6" s="150">
        <v>4322</v>
      </c>
      <c r="M6" s="112">
        <f>Výdaje!BA7</f>
        <v>4412</v>
      </c>
      <c r="N6" s="185">
        <f t="shared" ref="N5:N52" si="1">(M6-L6)/L6</f>
        <v>2.0823692734844978E-2</v>
      </c>
      <c r="O6" s="114"/>
    </row>
    <row r="7" spans="1:15">
      <c r="A7" s="115">
        <v>1121</v>
      </c>
      <c r="B7" s="116" t="s">
        <v>29</v>
      </c>
      <c r="C7" s="112">
        <v>3000</v>
      </c>
      <c r="D7" s="150">
        <v>2800</v>
      </c>
      <c r="E7" s="112">
        <f>Příjmy!D8</f>
        <v>3000</v>
      </c>
      <c r="F7" s="185">
        <f t="shared" si="0"/>
        <v>7.1428571428571425E-2</v>
      </c>
      <c r="I7" s="117">
        <v>2219</v>
      </c>
      <c r="J7" s="116" t="s">
        <v>166</v>
      </c>
      <c r="K7" s="112">
        <v>1220</v>
      </c>
      <c r="L7" s="150">
        <v>1220</v>
      </c>
      <c r="M7" s="112">
        <f>Výdaje!BA8</f>
        <v>120</v>
      </c>
      <c r="N7" s="185">
        <f t="shared" si="1"/>
        <v>-0.90163934426229508</v>
      </c>
      <c r="O7" s="114"/>
    </row>
    <row r="8" spans="1:15">
      <c r="A8" s="115">
        <v>1122</v>
      </c>
      <c r="B8" s="116" t="s">
        <v>39</v>
      </c>
      <c r="C8" s="112">
        <v>300</v>
      </c>
      <c r="D8" s="150">
        <v>325.66000000000003</v>
      </c>
      <c r="E8" s="112">
        <f>Příjmy!D9</f>
        <v>350</v>
      </c>
      <c r="F8" s="185">
        <f t="shared" si="0"/>
        <v>7.4740526929926832E-2</v>
      </c>
      <c r="I8" s="117">
        <v>2221</v>
      </c>
      <c r="J8" s="118" t="s">
        <v>167</v>
      </c>
      <c r="K8" s="112">
        <v>0</v>
      </c>
      <c r="L8" s="150">
        <v>0</v>
      </c>
      <c r="M8" s="112">
        <f>Výdaje!BA9</f>
        <v>0</v>
      </c>
      <c r="N8" s="185"/>
      <c r="O8" s="114"/>
    </row>
    <row r="9" spans="1:15">
      <c r="A9" s="115">
        <v>1211</v>
      </c>
      <c r="B9" s="116" t="s">
        <v>40</v>
      </c>
      <c r="C9" s="119">
        <v>6000</v>
      </c>
      <c r="D9" s="151">
        <v>5600</v>
      </c>
      <c r="E9" s="112">
        <f>Příjmy!D10</f>
        <v>5500</v>
      </c>
      <c r="F9" s="185">
        <f t="shared" si="0"/>
        <v>-1.7857142857142856E-2</v>
      </c>
      <c r="I9" s="117">
        <v>2241</v>
      </c>
      <c r="J9" s="88" t="s">
        <v>168</v>
      </c>
      <c r="K9" s="112">
        <v>0</v>
      </c>
      <c r="L9" s="150">
        <v>338</v>
      </c>
      <c r="M9" s="112">
        <f>Výdaje!BA10</f>
        <v>100</v>
      </c>
      <c r="N9" s="185">
        <f t="shared" si="1"/>
        <v>-0.70414201183431957</v>
      </c>
      <c r="O9" s="114"/>
    </row>
    <row r="10" spans="1:15">
      <c r="A10" s="120">
        <v>1334</v>
      </c>
      <c r="B10" s="121" t="s">
        <v>42</v>
      </c>
      <c r="C10" s="122">
        <v>0</v>
      </c>
      <c r="D10" s="153">
        <v>0</v>
      </c>
      <c r="E10" s="122">
        <f>Příjmy!D11</f>
        <v>0</v>
      </c>
      <c r="I10" s="123">
        <v>2292</v>
      </c>
      <c r="J10" s="124" t="s">
        <v>169</v>
      </c>
      <c r="K10" s="112">
        <v>48</v>
      </c>
      <c r="L10" s="150">
        <v>48</v>
      </c>
      <c r="M10" s="112">
        <f>Výdaje!BA11</f>
        <v>57</v>
      </c>
      <c r="N10" s="185">
        <f t="shared" si="1"/>
        <v>0.1875</v>
      </c>
      <c r="O10" s="114"/>
    </row>
    <row r="11" spans="1:15">
      <c r="A11" s="120"/>
      <c r="B11" s="121"/>
      <c r="C11" s="125"/>
      <c r="D11" s="154"/>
      <c r="E11" s="125"/>
      <c r="I11" s="117">
        <v>2310</v>
      </c>
      <c r="J11" s="111" t="s">
        <v>209</v>
      </c>
      <c r="K11" s="112">
        <v>4552</v>
      </c>
      <c r="L11" s="150">
        <v>4552</v>
      </c>
      <c r="M11" s="112">
        <f>Výdaje!BA12</f>
        <v>11405</v>
      </c>
      <c r="N11" s="185">
        <f t="shared" si="1"/>
        <v>1.5054920913884007</v>
      </c>
      <c r="O11" s="114"/>
    </row>
    <row r="12" spans="1:15">
      <c r="A12" s="115"/>
      <c r="B12" s="116"/>
      <c r="C12" s="126"/>
      <c r="D12" s="152"/>
      <c r="E12" s="124"/>
      <c r="I12" s="117">
        <v>2321</v>
      </c>
      <c r="J12" s="116" t="s">
        <v>171</v>
      </c>
      <c r="K12" s="112">
        <v>1710</v>
      </c>
      <c r="L12" s="150">
        <v>1710</v>
      </c>
      <c r="M12" s="112">
        <f>Výdaje!BA13</f>
        <v>5250</v>
      </c>
      <c r="N12" s="185">
        <f t="shared" si="1"/>
        <v>2.0701754385964914</v>
      </c>
      <c r="O12" s="114"/>
    </row>
    <row r="13" spans="1:15">
      <c r="A13" s="115">
        <v>1341</v>
      </c>
      <c r="B13" s="116" t="s">
        <v>45</v>
      </c>
      <c r="C13" s="126">
        <v>12</v>
      </c>
      <c r="D13" s="152">
        <v>22.1</v>
      </c>
      <c r="E13" s="112">
        <f>Příjmy!D13</f>
        <v>22</v>
      </c>
      <c r="F13" s="185">
        <f t="shared" ref="F13:F14" si="2">(E13-D13)/D13</f>
        <v>-4.524886877828118E-3</v>
      </c>
      <c r="I13" s="117">
        <v>2341</v>
      </c>
      <c r="J13" s="116" t="s">
        <v>172</v>
      </c>
      <c r="K13" s="112">
        <v>0</v>
      </c>
      <c r="L13" s="150">
        <v>0</v>
      </c>
      <c r="M13" s="112">
        <f>Výdaje!BA14</f>
        <v>0</v>
      </c>
      <c r="N13" s="185"/>
      <c r="O13" s="114"/>
    </row>
    <row r="14" spans="1:15">
      <c r="A14" s="115">
        <v>1342</v>
      </c>
      <c r="B14" s="116" t="s">
        <v>47</v>
      </c>
      <c r="C14" s="112">
        <v>70</v>
      </c>
      <c r="D14" s="150">
        <v>89</v>
      </c>
      <c r="E14" s="112">
        <f>Příjmy!D14</f>
        <v>115</v>
      </c>
      <c r="F14" s="185">
        <f t="shared" si="2"/>
        <v>0.29213483146067415</v>
      </c>
      <c r="I14" s="117">
        <v>3111</v>
      </c>
      <c r="J14" s="116" t="s">
        <v>52</v>
      </c>
      <c r="K14" s="112">
        <v>150</v>
      </c>
      <c r="L14" s="150">
        <v>156</v>
      </c>
      <c r="M14" s="112">
        <f>Výdaje!BA15</f>
        <v>200</v>
      </c>
      <c r="N14" s="185">
        <f t="shared" si="1"/>
        <v>0.28205128205128205</v>
      </c>
      <c r="O14" s="114"/>
    </row>
    <row r="15" spans="1:15">
      <c r="A15" s="115">
        <v>1343</v>
      </c>
      <c r="B15" s="116" t="s">
        <v>49</v>
      </c>
      <c r="C15" s="112">
        <v>0</v>
      </c>
      <c r="D15" s="150">
        <v>1.25</v>
      </c>
      <c r="E15" s="112">
        <f>Příjmy!D16</f>
        <v>0</v>
      </c>
      <c r="I15" s="117">
        <v>3113</v>
      </c>
      <c r="J15" s="116" t="s">
        <v>173</v>
      </c>
      <c r="K15" s="112">
        <v>200</v>
      </c>
      <c r="L15" s="150">
        <v>200</v>
      </c>
      <c r="M15" s="112">
        <f>Výdaje!BA16</f>
        <v>1200</v>
      </c>
      <c r="N15" s="185">
        <f t="shared" si="1"/>
        <v>5</v>
      </c>
      <c r="O15" s="114"/>
    </row>
    <row r="16" spans="1:15">
      <c r="A16" s="115">
        <v>1344</v>
      </c>
      <c r="B16" s="116" t="s">
        <v>51</v>
      </c>
      <c r="C16" s="112"/>
      <c r="D16" s="150"/>
      <c r="E16" s="112"/>
      <c r="I16" s="117">
        <v>3141</v>
      </c>
      <c r="J16" s="116" t="s">
        <v>56</v>
      </c>
      <c r="K16" s="112">
        <v>0</v>
      </c>
      <c r="L16" s="150">
        <v>0</v>
      </c>
      <c r="M16" s="112">
        <f>Výdaje!BA17</f>
        <v>0</v>
      </c>
      <c r="N16" s="185"/>
      <c r="O16" s="114"/>
    </row>
    <row r="17" spans="1:15">
      <c r="A17" s="115">
        <v>1345</v>
      </c>
      <c r="B17" s="116" t="s">
        <v>53</v>
      </c>
      <c r="C17" s="112">
        <v>1500</v>
      </c>
      <c r="D17" s="150">
        <v>1508</v>
      </c>
      <c r="E17" s="112">
        <f>Příjmy!D17</f>
        <v>1500</v>
      </c>
      <c r="F17" s="185">
        <f t="shared" ref="F17" si="3">(E17-D17)/D17</f>
        <v>-5.3050397877984082E-3</v>
      </c>
      <c r="I17" s="117">
        <v>3313</v>
      </c>
      <c r="J17" s="116" t="s">
        <v>58</v>
      </c>
      <c r="K17" s="112">
        <v>0</v>
      </c>
      <c r="L17" s="150">
        <v>0</v>
      </c>
      <c r="M17" s="112">
        <f>Výdaje!BA18</f>
        <v>0</v>
      </c>
      <c r="N17" s="185"/>
      <c r="O17" s="114"/>
    </row>
    <row r="18" spans="1:15">
      <c r="A18" s="115"/>
      <c r="B18" s="116"/>
      <c r="C18" s="112"/>
      <c r="D18" s="150"/>
      <c r="E18" s="124"/>
      <c r="I18" s="117">
        <v>3314</v>
      </c>
      <c r="J18" s="116" t="s">
        <v>60</v>
      </c>
      <c r="K18" s="112">
        <v>0</v>
      </c>
      <c r="L18" s="150">
        <v>0</v>
      </c>
      <c r="M18" s="112">
        <f>Výdaje!BA19</f>
        <v>0</v>
      </c>
      <c r="N18" s="185"/>
      <c r="O18" s="114"/>
    </row>
    <row r="19" spans="1:15">
      <c r="A19" s="115">
        <v>1361</v>
      </c>
      <c r="B19" s="116" t="s">
        <v>55</v>
      </c>
      <c r="C19" s="112">
        <v>10</v>
      </c>
      <c r="D19" s="150">
        <v>11</v>
      </c>
      <c r="E19" s="112">
        <f>Příjmy!D18</f>
        <v>10</v>
      </c>
      <c r="F19" s="185">
        <f t="shared" ref="F19:F22" si="4">(E19-D19)/D19</f>
        <v>-9.0909090909090912E-2</v>
      </c>
      <c r="I19" s="117">
        <v>3319</v>
      </c>
      <c r="J19" s="116" t="s">
        <v>174</v>
      </c>
      <c r="K19" s="112">
        <v>0</v>
      </c>
      <c r="L19" s="150">
        <v>0</v>
      </c>
      <c r="M19" s="112">
        <f>Výdaje!BA20</f>
        <v>0</v>
      </c>
      <c r="N19" s="185"/>
      <c r="O19" s="114"/>
    </row>
    <row r="20" spans="1:15">
      <c r="A20" s="127">
        <v>1386</v>
      </c>
      <c r="B20" s="118" t="s">
        <v>57</v>
      </c>
      <c r="C20" s="119">
        <v>80</v>
      </c>
      <c r="D20" s="151">
        <v>26</v>
      </c>
      <c r="E20" s="119">
        <f>Příjmy!D19</f>
        <v>55</v>
      </c>
      <c r="F20" s="185">
        <f t="shared" si="4"/>
        <v>1.1153846153846154</v>
      </c>
      <c r="I20" s="117">
        <v>3326</v>
      </c>
      <c r="J20" s="116" t="s">
        <v>175</v>
      </c>
      <c r="K20" s="112">
        <v>10</v>
      </c>
      <c r="L20" s="150">
        <v>5</v>
      </c>
      <c r="M20" s="112">
        <f>Výdaje!BA21</f>
        <v>10</v>
      </c>
      <c r="N20" s="185">
        <f t="shared" si="1"/>
        <v>1</v>
      </c>
      <c r="O20" s="114"/>
    </row>
    <row r="21" spans="1:15">
      <c r="A21" s="128">
        <v>1387</v>
      </c>
      <c r="B21" s="124" t="s">
        <v>59</v>
      </c>
      <c r="C21" s="112">
        <v>0</v>
      </c>
      <c r="D21" s="150">
        <v>26</v>
      </c>
      <c r="E21" s="129">
        <f>Příjmy!D20</f>
        <v>25</v>
      </c>
      <c r="F21" s="185">
        <f t="shared" si="4"/>
        <v>-3.8461538461538464E-2</v>
      </c>
      <c r="I21" s="117">
        <v>3349</v>
      </c>
      <c r="J21" s="116" t="s">
        <v>176</v>
      </c>
      <c r="K21" s="112">
        <v>0</v>
      </c>
      <c r="L21" s="150">
        <v>0</v>
      </c>
      <c r="M21" s="112">
        <f>Výdaje!BA22</f>
        <v>0</v>
      </c>
      <c r="N21" s="185"/>
      <c r="O21" s="114"/>
    </row>
    <row r="22" spans="1:15">
      <c r="A22" s="110">
        <v>1511</v>
      </c>
      <c r="B22" s="111" t="s">
        <v>61</v>
      </c>
      <c r="C22" s="126">
        <v>1000</v>
      </c>
      <c r="D22" s="152">
        <v>1435</v>
      </c>
      <c r="E22" s="126">
        <f>Příjmy!D21</f>
        <v>2000</v>
      </c>
      <c r="F22" s="185">
        <f t="shared" si="4"/>
        <v>0.39372822299651566</v>
      </c>
      <c r="I22" s="117">
        <v>3392</v>
      </c>
      <c r="J22" s="116" t="s">
        <v>177</v>
      </c>
      <c r="K22" s="112">
        <v>0</v>
      </c>
      <c r="L22" s="150">
        <v>0</v>
      </c>
      <c r="M22" s="112">
        <f>Výdaje!BA23</f>
        <v>0</v>
      </c>
      <c r="N22" s="185"/>
      <c r="O22" s="114"/>
    </row>
    <row r="23" spans="1:15">
      <c r="A23" s="117">
        <v>4111</v>
      </c>
      <c r="B23" s="124" t="s">
        <v>76</v>
      </c>
      <c r="C23" s="112">
        <v>0</v>
      </c>
      <c r="D23" s="150">
        <v>70.8</v>
      </c>
      <c r="E23" s="112">
        <f>Příjmy!D23</f>
        <v>0</v>
      </c>
      <c r="I23" s="117">
        <v>3399</v>
      </c>
      <c r="J23" s="116" t="s">
        <v>178</v>
      </c>
      <c r="K23" s="112">
        <v>360</v>
      </c>
      <c r="L23" s="150">
        <v>400</v>
      </c>
      <c r="M23" s="112">
        <f>Výdaje!BA24</f>
        <v>465</v>
      </c>
      <c r="N23" s="185">
        <f t="shared" si="1"/>
        <v>0.16250000000000001</v>
      </c>
      <c r="O23" s="114"/>
    </row>
    <row r="24" spans="1:15">
      <c r="A24" s="117">
        <v>4112</v>
      </c>
      <c r="B24" s="124" t="s">
        <v>78</v>
      </c>
      <c r="C24" s="112">
        <v>150</v>
      </c>
      <c r="D24" s="150">
        <v>144.30000000000001</v>
      </c>
      <c r="E24" s="112">
        <f>Příjmy!D29</f>
        <v>150</v>
      </c>
      <c r="F24" s="185">
        <f t="shared" ref="F24" si="5">(E24-D24)/D24</f>
        <v>3.950103950103942E-2</v>
      </c>
      <c r="I24" s="117">
        <v>3412</v>
      </c>
      <c r="J24" s="116" t="s">
        <v>179</v>
      </c>
      <c r="K24" s="112">
        <v>585</v>
      </c>
      <c r="L24" s="150">
        <v>200</v>
      </c>
      <c r="M24" s="112">
        <f>Výdaje!BA25</f>
        <v>6425</v>
      </c>
      <c r="N24" s="185">
        <f t="shared" si="1"/>
        <v>31.125</v>
      </c>
      <c r="O24" s="114"/>
    </row>
    <row r="25" spans="1:15">
      <c r="A25" s="117">
        <v>4116</v>
      </c>
      <c r="B25" s="124" t="s">
        <v>80</v>
      </c>
      <c r="C25" s="112">
        <v>0</v>
      </c>
      <c r="D25" s="152"/>
      <c r="E25" s="112">
        <f>Příjmy!D30</f>
        <v>0</v>
      </c>
      <c r="I25" s="117">
        <v>3421</v>
      </c>
      <c r="J25" s="116" t="s">
        <v>180</v>
      </c>
      <c r="K25" s="112">
        <v>20</v>
      </c>
      <c r="L25" s="150">
        <v>0</v>
      </c>
      <c r="M25" s="112">
        <f>Výdaje!BA26</f>
        <v>20</v>
      </c>
      <c r="N25" s="185"/>
      <c r="O25" s="114"/>
    </row>
    <row r="26" spans="1:15">
      <c r="A26" s="117">
        <v>4121</v>
      </c>
      <c r="B26" s="124" t="s">
        <v>83</v>
      </c>
      <c r="C26" s="112">
        <v>0</v>
      </c>
      <c r="D26" s="88"/>
      <c r="E26" s="112">
        <f>Příjmy!D31</f>
        <v>0</v>
      </c>
      <c r="I26" s="117">
        <v>3419</v>
      </c>
      <c r="J26" s="116" t="s">
        <v>181</v>
      </c>
      <c r="K26" s="112">
        <v>0</v>
      </c>
      <c r="L26" s="150">
        <v>0</v>
      </c>
      <c r="M26" s="112">
        <f>Výdaje!BA27</f>
        <v>0</v>
      </c>
      <c r="N26" s="185"/>
      <c r="O26" s="114"/>
    </row>
    <row r="27" spans="1:15">
      <c r="A27" s="117">
        <v>4122</v>
      </c>
      <c r="B27" s="124" t="s">
        <v>85</v>
      </c>
      <c r="C27" s="112">
        <v>0</v>
      </c>
      <c r="D27" s="88"/>
      <c r="E27" s="112">
        <f>Příjmy!D32</f>
        <v>0</v>
      </c>
      <c r="I27" s="117">
        <v>3429</v>
      </c>
      <c r="J27" s="116" t="s">
        <v>182</v>
      </c>
      <c r="K27" s="112">
        <v>0</v>
      </c>
      <c r="L27" s="150">
        <v>0</v>
      </c>
      <c r="M27" s="112">
        <f>Výdaje!BA28</f>
        <v>0</v>
      </c>
      <c r="N27" s="185"/>
      <c r="O27" s="114"/>
    </row>
    <row r="28" spans="1:15">
      <c r="A28" s="117">
        <v>4134</v>
      </c>
      <c r="B28" s="124" t="s">
        <v>87</v>
      </c>
      <c r="C28" s="112">
        <v>0</v>
      </c>
      <c r="D28" s="88"/>
      <c r="E28" s="112">
        <f>Příjmy!D33</f>
        <v>0</v>
      </c>
      <c r="I28" s="117">
        <v>3612</v>
      </c>
      <c r="J28" s="116" t="s">
        <v>73</v>
      </c>
      <c r="K28" s="112">
        <v>15</v>
      </c>
      <c r="L28" s="150">
        <v>5.5</v>
      </c>
      <c r="M28" s="112">
        <f>Výdaje!BA29</f>
        <v>15</v>
      </c>
      <c r="N28" s="185">
        <f t="shared" si="1"/>
        <v>1.7272727272727273</v>
      </c>
      <c r="O28" s="114"/>
    </row>
    <row r="29" spans="1:15">
      <c r="A29" s="117">
        <v>4216</v>
      </c>
      <c r="B29" s="124" t="s">
        <v>89</v>
      </c>
      <c r="C29" s="112"/>
      <c r="D29" s="88"/>
      <c r="E29" s="112">
        <f>Příjmy!D34</f>
        <v>7800</v>
      </c>
      <c r="F29" s="185"/>
      <c r="I29" s="117">
        <v>3613</v>
      </c>
      <c r="J29" s="116" t="s">
        <v>183</v>
      </c>
      <c r="K29" s="112">
        <v>0</v>
      </c>
      <c r="L29" s="150">
        <v>0</v>
      </c>
      <c r="M29" s="112">
        <f>Výdaje!BA30</f>
        <v>0</v>
      </c>
      <c r="N29" s="185"/>
      <c r="O29" s="114"/>
    </row>
    <row r="30" spans="1:15">
      <c r="A30" s="117">
        <v>4222</v>
      </c>
      <c r="B30" s="124" t="s">
        <v>91</v>
      </c>
      <c r="C30" s="112">
        <v>0</v>
      </c>
      <c r="D30" s="88"/>
      <c r="E30" s="112">
        <f>Příjmy!D35</f>
        <v>0</v>
      </c>
      <c r="I30" s="117">
        <v>3631</v>
      </c>
      <c r="J30" s="116" t="s">
        <v>77</v>
      </c>
      <c r="K30" s="112">
        <v>1030</v>
      </c>
      <c r="L30" s="150">
        <v>1030</v>
      </c>
      <c r="M30" s="112">
        <f>Výdaje!BA31</f>
        <v>1100</v>
      </c>
      <c r="N30" s="185">
        <f t="shared" si="1"/>
        <v>6.7961165048543687E-2</v>
      </c>
      <c r="O30" s="114"/>
    </row>
    <row r="31" spans="1:15">
      <c r="A31" s="130"/>
      <c r="C31" s="131">
        <f>SUM(C4:C30)</f>
        <v>14652</v>
      </c>
      <c r="D31" s="131">
        <f>SUM(D4:D30)</f>
        <v>14629.109999999999</v>
      </c>
      <c r="E31" s="131">
        <f>SUM(E4:E30)</f>
        <v>23107</v>
      </c>
      <c r="F31" s="189">
        <f t="shared" ref="F31" si="6">(E31-D31)/D31</f>
        <v>0.579521925804099</v>
      </c>
      <c r="I31" s="117">
        <v>3632</v>
      </c>
      <c r="J31" s="116" t="s">
        <v>79</v>
      </c>
      <c r="K31" s="112">
        <v>0</v>
      </c>
      <c r="L31" s="150">
        <v>0</v>
      </c>
      <c r="M31" s="112">
        <f>Výdaje!BA32</f>
        <v>0</v>
      </c>
      <c r="N31" s="185"/>
      <c r="O31" s="114"/>
    </row>
    <row r="32" spans="1:15" ht="56">
      <c r="E32" s="108" t="s">
        <v>206</v>
      </c>
      <c r="F32" s="109" t="s">
        <v>207</v>
      </c>
      <c r="G32" s="108" t="s">
        <v>208</v>
      </c>
      <c r="H32" s="188" t="s">
        <v>217</v>
      </c>
      <c r="I32" s="117">
        <v>3633</v>
      </c>
      <c r="J32" s="116" t="s">
        <v>184</v>
      </c>
      <c r="K32" s="112">
        <v>0</v>
      </c>
      <c r="L32" s="150">
        <v>0</v>
      </c>
      <c r="M32" s="112">
        <f>Výdaje!BA33</f>
        <v>0</v>
      </c>
      <c r="N32" s="185"/>
      <c r="O32" s="114"/>
    </row>
    <row r="33" spans="1:15" ht="14">
      <c r="A33" s="182" t="s">
        <v>17</v>
      </c>
      <c r="B33" s="181" t="s">
        <v>21</v>
      </c>
      <c r="C33" s="132" t="s">
        <v>30</v>
      </c>
      <c r="D33" s="133">
        <v>2111</v>
      </c>
      <c r="E33" s="112">
        <v>60</v>
      </c>
      <c r="F33" s="150">
        <v>45</v>
      </c>
      <c r="G33" s="112">
        <f>Příjmy!H45</f>
        <v>54</v>
      </c>
      <c r="H33" s="186">
        <f t="shared" ref="H33:H37" si="7">(G33-F33)/F33</f>
        <v>0.2</v>
      </c>
      <c r="I33" s="117">
        <v>3635</v>
      </c>
      <c r="J33" s="116" t="s">
        <v>185</v>
      </c>
      <c r="K33" s="112">
        <v>0</v>
      </c>
      <c r="L33" s="150">
        <v>0</v>
      </c>
      <c r="M33" s="112">
        <f>Výdaje!BA34</f>
        <v>0</v>
      </c>
      <c r="N33" s="185"/>
      <c r="O33" s="114"/>
    </row>
    <row r="34" spans="1:15" ht="14">
      <c r="A34" s="182"/>
      <c r="B34" s="181"/>
      <c r="C34" s="132" t="s">
        <v>31</v>
      </c>
      <c r="D34" s="134">
        <v>2112</v>
      </c>
      <c r="E34" s="112">
        <v>1</v>
      </c>
      <c r="F34" s="150">
        <v>1</v>
      </c>
      <c r="G34" s="112">
        <f>Příjmy!I45</f>
        <v>1</v>
      </c>
      <c r="H34" s="186">
        <f t="shared" si="7"/>
        <v>0</v>
      </c>
      <c r="I34" s="117">
        <v>3639</v>
      </c>
      <c r="J34" s="116" t="s">
        <v>186</v>
      </c>
      <c r="K34" s="112">
        <v>793</v>
      </c>
      <c r="L34" s="150">
        <v>900</v>
      </c>
      <c r="M34" s="112">
        <f>Výdaje!BA35</f>
        <v>912.5</v>
      </c>
      <c r="N34" s="185">
        <f t="shared" si="1"/>
        <v>1.3888888888888888E-2</v>
      </c>
      <c r="O34" s="114"/>
    </row>
    <row r="35" spans="1:15" ht="14">
      <c r="A35" s="182"/>
      <c r="B35" s="181"/>
      <c r="C35" s="132" t="s">
        <v>32</v>
      </c>
      <c r="D35" s="134">
        <v>2119</v>
      </c>
      <c r="E35" s="112">
        <v>20</v>
      </c>
      <c r="F35" s="150">
        <v>7</v>
      </c>
      <c r="G35" s="112">
        <f>Příjmy!J45</f>
        <v>10</v>
      </c>
      <c r="H35" s="186">
        <f t="shared" si="7"/>
        <v>0.42857142857142855</v>
      </c>
      <c r="I35" s="135">
        <v>3721</v>
      </c>
      <c r="J35" s="118" t="s">
        <v>187</v>
      </c>
      <c r="K35" s="112">
        <v>0</v>
      </c>
      <c r="L35" s="150">
        <v>0</v>
      </c>
      <c r="M35" s="112">
        <f>Výdaje!BA36</f>
        <v>0</v>
      </c>
      <c r="N35" s="185"/>
      <c r="O35" s="114"/>
    </row>
    <row r="36" spans="1:15" ht="14">
      <c r="A36" s="182"/>
      <c r="B36" s="181" t="s">
        <v>22</v>
      </c>
      <c r="C36" s="132" t="s">
        <v>33</v>
      </c>
      <c r="D36" s="134">
        <v>2131</v>
      </c>
      <c r="E36" s="112">
        <v>110</v>
      </c>
      <c r="F36" s="150">
        <v>106</v>
      </c>
      <c r="G36" s="112">
        <f>Příjmy!K45</f>
        <v>100</v>
      </c>
      <c r="H36" s="186">
        <f t="shared" si="7"/>
        <v>-5.6603773584905662E-2</v>
      </c>
      <c r="I36" s="117">
        <v>3722</v>
      </c>
      <c r="J36" s="124" t="s">
        <v>188</v>
      </c>
      <c r="K36" s="119">
        <v>3630</v>
      </c>
      <c r="L36" s="151">
        <v>3500</v>
      </c>
      <c r="M36" s="112">
        <f>Výdaje!BA37</f>
        <v>3540</v>
      </c>
      <c r="N36" s="185">
        <f t="shared" si="1"/>
        <v>1.1428571428571429E-2</v>
      </c>
      <c r="O36" s="114"/>
    </row>
    <row r="37" spans="1:15" ht="14">
      <c r="A37" s="182"/>
      <c r="B37" s="181"/>
      <c r="C37" s="132" t="s">
        <v>34</v>
      </c>
      <c r="D37" s="134">
        <v>2132</v>
      </c>
      <c r="E37" s="112">
        <v>124.6</v>
      </c>
      <c r="F37" s="150">
        <v>118</v>
      </c>
      <c r="G37" s="112">
        <f>Příjmy!L45</f>
        <v>136.60000000000002</v>
      </c>
      <c r="H37" s="186">
        <f t="shared" si="7"/>
        <v>0.15762711864406798</v>
      </c>
      <c r="I37" s="117">
        <v>3726</v>
      </c>
      <c r="J37" s="124" t="s">
        <v>210</v>
      </c>
      <c r="K37" s="112">
        <v>4</v>
      </c>
      <c r="L37" s="150">
        <v>4</v>
      </c>
      <c r="M37" s="112">
        <f>Výdaje!BA38</f>
        <v>4</v>
      </c>
      <c r="N37" s="185">
        <f t="shared" si="1"/>
        <v>0</v>
      </c>
      <c r="O37" s="114"/>
    </row>
    <row r="38" spans="1:15" ht="14">
      <c r="A38" s="182"/>
      <c r="B38" s="181"/>
      <c r="C38" s="132" t="s">
        <v>35</v>
      </c>
      <c r="D38" s="134">
        <v>2133</v>
      </c>
      <c r="E38" s="112">
        <v>0</v>
      </c>
      <c r="F38" s="150">
        <v>0</v>
      </c>
      <c r="G38" s="112">
        <f>Příjmy!M45</f>
        <v>0</v>
      </c>
      <c r="I38" s="113">
        <v>3745</v>
      </c>
      <c r="J38" s="111" t="s">
        <v>190</v>
      </c>
      <c r="K38" s="124">
        <v>598</v>
      </c>
      <c r="L38" s="88">
        <v>800</v>
      </c>
      <c r="M38" s="112">
        <f>Výdaje!BA39</f>
        <v>911</v>
      </c>
      <c r="N38" s="185">
        <f t="shared" si="1"/>
        <v>0.13875000000000001</v>
      </c>
      <c r="O38" s="114"/>
    </row>
    <row r="39" spans="1:15" ht="12.75" customHeight="1">
      <c r="A39" s="182"/>
      <c r="B39" s="183" t="s">
        <v>23</v>
      </c>
      <c r="C39" s="183"/>
      <c r="D39" s="134">
        <v>2142</v>
      </c>
      <c r="E39" s="112">
        <v>0</v>
      </c>
      <c r="F39" s="150">
        <v>0</v>
      </c>
      <c r="G39" s="112">
        <f>Příjmy!N45</f>
        <v>0</v>
      </c>
      <c r="I39" s="117">
        <v>4314</v>
      </c>
      <c r="J39" s="116" t="s">
        <v>191</v>
      </c>
      <c r="K39" s="126">
        <v>0</v>
      </c>
      <c r="L39" s="152">
        <v>0</v>
      </c>
      <c r="M39" s="112">
        <f>Výdaje!BA40</f>
        <v>0</v>
      </c>
      <c r="N39" s="185"/>
      <c r="O39" s="114"/>
    </row>
    <row r="40" spans="1:15" ht="12.75" customHeight="1">
      <c r="A40" s="182"/>
      <c r="B40" s="183" t="s">
        <v>24</v>
      </c>
      <c r="C40" s="183"/>
      <c r="D40" s="134">
        <v>2321</v>
      </c>
      <c r="E40" s="112">
        <v>50</v>
      </c>
      <c r="F40" s="150">
        <v>52</v>
      </c>
      <c r="G40" s="112">
        <f>Příjmy!O45</f>
        <v>50</v>
      </c>
      <c r="H40" s="186">
        <f t="shared" ref="H40" si="8">(G40-F40)/F40</f>
        <v>-3.8461538461538464E-2</v>
      </c>
      <c r="I40" s="117">
        <v>5311</v>
      </c>
      <c r="J40" s="116" t="s">
        <v>192</v>
      </c>
      <c r="K40" s="112">
        <v>0</v>
      </c>
      <c r="L40" s="150">
        <v>0</v>
      </c>
      <c r="M40" s="112">
        <f>Výdaje!BA41</f>
        <v>0</v>
      </c>
      <c r="N40" s="185"/>
      <c r="O40" s="114"/>
    </row>
    <row r="41" spans="1:15" ht="12.75" customHeight="1">
      <c r="A41" s="182"/>
      <c r="B41" s="183" t="s">
        <v>25</v>
      </c>
      <c r="C41" s="183"/>
      <c r="D41" s="134">
        <v>2322</v>
      </c>
      <c r="E41" s="112">
        <v>0</v>
      </c>
      <c r="F41" s="150">
        <v>0</v>
      </c>
      <c r="G41" s="112">
        <f>Příjmy!P45</f>
        <v>0</v>
      </c>
      <c r="I41" s="117">
        <v>5512</v>
      </c>
      <c r="J41" s="116" t="s">
        <v>194</v>
      </c>
      <c r="K41" s="112">
        <v>825</v>
      </c>
      <c r="L41" s="150">
        <v>825</v>
      </c>
      <c r="M41" s="112">
        <f>Výdaje!BA43</f>
        <v>399</v>
      </c>
      <c r="N41" s="185">
        <f t="shared" si="1"/>
        <v>-0.51636363636363636</v>
      </c>
      <c r="O41" s="114"/>
    </row>
    <row r="42" spans="1:15" ht="12.75" customHeight="1">
      <c r="A42" s="182"/>
      <c r="B42" s="183" t="s">
        <v>26</v>
      </c>
      <c r="C42" s="183"/>
      <c r="D42" s="134">
        <v>2324</v>
      </c>
      <c r="E42" s="112">
        <v>0</v>
      </c>
      <c r="F42" s="150">
        <v>0</v>
      </c>
      <c r="G42" s="112">
        <f>Příjmy!Q45</f>
        <v>0</v>
      </c>
      <c r="I42" s="117">
        <v>5213</v>
      </c>
      <c r="J42" s="116" t="s">
        <v>193</v>
      </c>
      <c r="K42" s="112">
        <v>20</v>
      </c>
      <c r="L42" s="150">
        <v>10</v>
      </c>
      <c r="M42" s="112">
        <f>Výdaje!BA42</f>
        <v>20</v>
      </c>
      <c r="N42" s="185">
        <f t="shared" si="1"/>
        <v>1</v>
      </c>
      <c r="O42" s="114"/>
    </row>
    <row r="43" spans="1:15" ht="12.75" customHeight="1">
      <c r="A43" s="182"/>
      <c r="B43" s="184" t="s">
        <v>27</v>
      </c>
      <c r="C43" s="184"/>
      <c r="D43" s="136">
        <v>2141</v>
      </c>
      <c r="E43" s="112">
        <v>350</v>
      </c>
      <c r="F43" s="150">
        <v>500</v>
      </c>
      <c r="G43" s="112">
        <f>Příjmy!R45</f>
        <v>350</v>
      </c>
      <c r="H43" s="186">
        <f t="shared" ref="H43" si="9">(G43-F43)/F43</f>
        <v>-0.3</v>
      </c>
      <c r="I43" s="117">
        <v>6112</v>
      </c>
      <c r="J43" s="116" t="s">
        <v>195</v>
      </c>
      <c r="K43" s="112">
        <v>1032</v>
      </c>
      <c r="L43" s="150">
        <v>1032</v>
      </c>
      <c r="M43" s="112">
        <f>Výdaje!BA44</f>
        <v>1260</v>
      </c>
      <c r="N43" s="185">
        <f t="shared" si="1"/>
        <v>0.22093023255813954</v>
      </c>
      <c r="O43" s="114"/>
    </row>
    <row r="44" spans="1:15" ht="12.75" customHeight="1">
      <c r="A44" s="180" t="s">
        <v>18</v>
      </c>
      <c r="B44" s="181" t="s">
        <v>28</v>
      </c>
      <c r="C44" s="132" t="s">
        <v>36</v>
      </c>
      <c r="D44" s="1">
        <v>3111</v>
      </c>
      <c r="E44" s="112">
        <v>0</v>
      </c>
      <c r="F44" s="150">
        <v>0</v>
      </c>
      <c r="G44" s="112">
        <f>Příjmy!S45</f>
        <v>0</v>
      </c>
      <c r="I44" s="117">
        <v>6114</v>
      </c>
      <c r="J44" s="116" t="s">
        <v>196</v>
      </c>
      <c r="K44" s="112">
        <v>0</v>
      </c>
      <c r="L44" s="150">
        <v>0</v>
      </c>
      <c r="M44" s="112">
        <f>Výdaje!BA45</f>
        <v>0</v>
      </c>
      <c r="N44" s="185"/>
      <c r="O44" s="114"/>
    </row>
    <row r="45" spans="1:15" ht="14">
      <c r="A45" s="180"/>
      <c r="B45" s="181"/>
      <c r="C45" s="132" t="s">
        <v>37</v>
      </c>
      <c r="D45" s="1">
        <v>3112</v>
      </c>
      <c r="E45" s="112">
        <v>0</v>
      </c>
      <c r="F45" s="150">
        <v>0</v>
      </c>
      <c r="G45" s="112">
        <f>Příjmy!T45</f>
        <v>0</v>
      </c>
      <c r="I45" s="117">
        <v>6115</v>
      </c>
      <c r="J45" s="116" t="s">
        <v>197</v>
      </c>
      <c r="K45" s="112">
        <v>0</v>
      </c>
      <c r="L45" s="150">
        <v>0</v>
      </c>
      <c r="M45" s="112">
        <f>Výdaje!BA46</f>
        <v>0</v>
      </c>
      <c r="N45" s="185"/>
      <c r="O45" s="114"/>
    </row>
    <row r="46" spans="1:15" ht="14">
      <c r="A46" s="180"/>
      <c r="B46" s="181"/>
      <c r="C46" s="132" t="s">
        <v>38</v>
      </c>
      <c r="D46" s="1">
        <v>3122</v>
      </c>
      <c r="E46" s="112">
        <v>610</v>
      </c>
      <c r="F46" s="150">
        <v>450</v>
      </c>
      <c r="G46" s="112">
        <f>Příjmy!U45</f>
        <v>430</v>
      </c>
      <c r="H46" s="186">
        <f t="shared" ref="H46:H47" si="10">(G46-F46)/F46</f>
        <v>-4.4444444444444446E-2</v>
      </c>
      <c r="I46" s="117">
        <v>6171</v>
      </c>
      <c r="J46" s="116" t="s">
        <v>92</v>
      </c>
      <c r="K46" s="112">
        <v>1699</v>
      </c>
      <c r="L46" s="150">
        <v>1699</v>
      </c>
      <c r="M46" s="112">
        <f>Výdaje!BA48</f>
        <v>2379</v>
      </c>
      <c r="N46" s="185">
        <f t="shared" si="1"/>
        <v>0.40023543260741612</v>
      </c>
      <c r="O46" s="114"/>
    </row>
    <row r="47" spans="1:15">
      <c r="A47" s="130"/>
      <c r="E47" s="137">
        <f>SUM(E33:E46)</f>
        <v>1325.6</v>
      </c>
      <c r="F47" s="137">
        <f>SUM(F33:F46)</f>
        <v>1279</v>
      </c>
      <c r="G47" s="137">
        <f>SUM(G33:G46)</f>
        <v>1131.5999999999999</v>
      </c>
      <c r="H47" s="190">
        <f t="shared" si="10"/>
        <v>-0.1152462861610634</v>
      </c>
      <c r="I47" s="117">
        <v>6310</v>
      </c>
      <c r="J47" s="116" t="s">
        <v>199</v>
      </c>
      <c r="K47" s="112">
        <v>10</v>
      </c>
      <c r="L47" s="150">
        <v>6</v>
      </c>
      <c r="M47" s="112">
        <f>Výdaje!BA49</f>
        <v>10</v>
      </c>
      <c r="N47" s="185">
        <f t="shared" si="1"/>
        <v>0.66666666666666663</v>
      </c>
      <c r="O47" s="114"/>
    </row>
    <row r="48" spans="1:15">
      <c r="A48" s="130"/>
      <c r="I48" s="117">
        <v>6320</v>
      </c>
      <c r="J48" s="116" t="s">
        <v>133</v>
      </c>
      <c r="K48" s="112">
        <v>0</v>
      </c>
      <c r="L48" s="150">
        <v>0</v>
      </c>
      <c r="M48" s="112">
        <f>Výdaje!BA50</f>
        <v>0</v>
      </c>
      <c r="N48" s="185"/>
      <c r="O48" s="114"/>
    </row>
    <row r="49" spans="1:15">
      <c r="A49" s="130"/>
      <c r="I49" s="117">
        <v>6399</v>
      </c>
      <c r="J49" s="116" t="s">
        <v>200</v>
      </c>
      <c r="K49" s="112">
        <v>0</v>
      </c>
      <c r="L49" s="150">
        <v>0</v>
      </c>
      <c r="M49" s="112">
        <f>Výdaje!BA51</f>
        <v>0</v>
      </c>
      <c r="N49" s="185"/>
      <c r="O49" s="114"/>
    </row>
    <row r="50" spans="1:15">
      <c r="A50" s="130"/>
      <c r="I50" s="117">
        <v>6402</v>
      </c>
      <c r="J50" s="118" t="s">
        <v>201</v>
      </c>
      <c r="K50" s="119">
        <v>0</v>
      </c>
      <c r="L50" s="151">
        <v>0</v>
      </c>
      <c r="M50" s="112">
        <f>Výdaje!BA52</f>
        <v>0</v>
      </c>
      <c r="N50" s="185"/>
      <c r="O50" s="114"/>
    </row>
    <row r="51" spans="1:15" ht="56">
      <c r="A51" s="130"/>
      <c r="E51" s="138" t="s">
        <v>206</v>
      </c>
      <c r="F51" s="139" t="s">
        <v>207</v>
      </c>
      <c r="G51" s="138" t="s">
        <v>211</v>
      </c>
      <c r="H51" s="188" t="s">
        <v>217</v>
      </c>
      <c r="I51" s="123">
        <v>6409</v>
      </c>
      <c r="J51" s="124" t="s">
        <v>202</v>
      </c>
      <c r="K51" s="112">
        <v>480</v>
      </c>
      <c r="L51" s="150">
        <v>500</v>
      </c>
      <c r="M51" s="112">
        <f>Výdaje!BA53</f>
        <v>565</v>
      </c>
      <c r="N51" s="185">
        <f t="shared" si="1"/>
        <v>0.13</v>
      </c>
      <c r="O51" s="114"/>
    </row>
    <row r="52" spans="1:15">
      <c r="A52" s="130"/>
      <c r="D52" s="140" t="s">
        <v>212</v>
      </c>
      <c r="E52" s="141">
        <f>C31+E47</f>
        <v>15977.6</v>
      </c>
      <c r="F52" s="187">
        <f>D31+F47</f>
        <v>15908.109999999999</v>
      </c>
      <c r="G52" s="141">
        <f>E31+G47</f>
        <v>24238.6</v>
      </c>
      <c r="H52" s="190">
        <f t="shared" ref="H52" si="11">(G52-F52)/F52</f>
        <v>0.52366308756979929</v>
      </c>
      <c r="J52" s="142" t="s">
        <v>213</v>
      </c>
      <c r="K52" s="143">
        <f>SUM(K4:K51)</f>
        <v>23313</v>
      </c>
      <c r="L52" s="143">
        <f>SUM(L4:L51)</f>
        <v>23462.5</v>
      </c>
      <c r="M52" s="143">
        <f>SUM(M4:M51)</f>
        <v>40779.5</v>
      </c>
      <c r="N52" s="189">
        <f t="shared" si="1"/>
        <v>0.73807139051678206</v>
      </c>
      <c r="O52" s="114"/>
    </row>
    <row r="53" spans="1:15">
      <c r="A53" s="130"/>
      <c r="F53" s="149" t="s">
        <v>216</v>
      </c>
      <c r="G53" s="191">
        <v>2000</v>
      </c>
    </row>
    <row r="54" spans="1:15">
      <c r="A54" s="130"/>
    </row>
    <row r="55" spans="1:15">
      <c r="A55" s="130"/>
      <c r="D55" s="140" t="s">
        <v>214</v>
      </c>
      <c r="E55" s="144">
        <f>E52-K52</f>
        <v>-7335.4</v>
      </c>
      <c r="F55" s="144">
        <f>F52-L52</f>
        <v>-7554.3900000000012</v>
      </c>
      <c r="G55" s="144">
        <f>G52-M52+G53</f>
        <v>-14540.900000000001</v>
      </c>
      <c r="H55" s="190">
        <f t="shared" ref="H55" si="12">(G55-F55)/F55</f>
        <v>0.92482781534975012</v>
      </c>
    </row>
    <row r="56" spans="1:15">
      <c r="A56" s="130"/>
    </row>
    <row r="57" spans="1:15">
      <c r="A57" s="130"/>
    </row>
    <row r="58" spans="1:15">
      <c r="A58" s="130"/>
    </row>
    <row r="59" spans="1:15">
      <c r="A59" s="130"/>
    </row>
    <row r="60" spans="1:15">
      <c r="A60" s="142"/>
    </row>
    <row r="62" spans="1:15" ht="111" customHeight="1"/>
    <row r="63" spans="1:15" ht="12.75" customHeight="1"/>
    <row r="64" spans="1:15" ht="12.75" customHeight="1"/>
    <row r="65" ht="12.75" customHeight="1"/>
    <row r="66" ht="12.75" customHeight="1"/>
    <row r="67" ht="12.75" customHeight="1"/>
    <row r="74" ht="12.75" customHeight="1"/>
    <row r="75" ht="69.75" customHeight="1"/>
  </sheetData>
  <mergeCells count="10">
    <mergeCell ref="A44:A46"/>
    <mergeCell ref="B44:B46"/>
    <mergeCell ref="A33:A43"/>
    <mergeCell ref="B33:B35"/>
    <mergeCell ref="B36:B38"/>
    <mergeCell ref="B39:C39"/>
    <mergeCell ref="B40:C40"/>
    <mergeCell ref="B41:C41"/>
    <mergeCell ref="B42:C42"/>
    <mergeCell ref="B43:C43"/>
  </mergeCells>
  <pageMargins left="0.7" right="0.7" top="0.75" bottom="0.75" header="0.511811023622047" footer="0.511811023622047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42f7676c-f455-423c-82f6-dc2d99791af7}" enabled="0" method="" siteId="{42f7676c-f455-423c-82f6-dc2d99791a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Příjmy</vt:lpstr>
      <vt:lpstr>Výdaje</vt:lpstr>
      <vt:lpstr>Souhrn 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Beneš Petr (8600)</dc:creator>
  <dc:description/>
  <cp:lastModifiedBy>Nespor, Robert</cp:lastModifiedBy>
  <cp:revision>1</cp:revision>
  <cp:lastPrinted>2024-11-28T09:38:37Z</cp:lastPrinted>
  <dcterms:created xsi:type="dcterms:W3CDTF">2004-01-07T14:50:38Z</dcterms:created>
  <dcterms:modified xsi:type="dcterms:W3CDTF">2024-11-29T08:01:35Z</dcterms:modified>
  <dc:language>cs-CZ</dc:language>
</cp:coreProperties>
</file>